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A135F8E-B22D-4778-9B53-55542E34066E}"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AS152" i="3" l="1"/>
  <c r="AM152" i="3"/>
  <c r="AA152" i="3"/>
  <c r="B81" i="4"/>
  <c r="A81" i="4"/>
  <c r="U152" i="3"/>
  <c r="O152" i="3"/>
  <c r="I152" i="3"/>
  <c r="P18" i="2"/>
  <c r="A38" i="4"/>
  <c r="B38" i="4"/>
  <c r="E38" i="4"/>
  <c r="F38" i="4"/>
  <c r="B59" i="4"/>
  <c r="A59" i="4"/>
  <c r="B63" i="4"/>
  <c r="A63" i="4"/>
  <c r="B39" i="4"/>
  <c r="A39" i="4"/>
  <c r="B50" i="4"/>
  <c r="A50" i="4"/>
  <c r="B62" i="4"/>
  <c r="A62" i="4"/>
  <c r="B56" i="4"/>
  <c r="A56" i="4"/>
  <c r="B60" i="4"/>
  <c r="A60" i="4"/>
  <c r="B53" i="4"/>
  <c r="A53" i="4"/>
  <c r="B46" i="4"/>
  <c r="A46" i="4"/>
  <c r="B65" i="4"/>
  <c r="A65" i="4"/>
  <c r="B52" i="4"/>
  <c r="A52" i="4"/>
  <c r="B66" i="4"/>
  <c r="A66" i="4"/>
  <c r="B68" i="4"/>
  <c r="A68" i="4"/>
  <c r="B45" i="4"/>
  <c r="A45" i="4"/>
  <c r="B41" i="4"/>
  <c r="A41" i="4"/>
  <c r="B51" i="4"/>
  <c r="A51" i="4"/>
  <c r="B64" i="4"/>
  <c r="A64" i="4"/>
  <c r="B78" i="4"/>
  <c r="A78" i="4"/>
  <c r="B61" i="4"/>
  <c r="A61" i="4"/>
  <c r="B43" i="4"/>
  <c r="A43" i="4"/>
  <c r="B40" i="4"/>
  <c r="A40" i="4"/>
  <c r="B55" i="4"/>
  <c r="A55" i="4"/>
  <c r="B75" i="4"/>
  <c r="A75" i="4"/>
  <c r="B37" i="4"/>
  <c r="A37" i="4"/>
  <c r="B36" i="4"/>
  <c r="A36" i="4"/>
  <c r="B35" i="4"/>
  <c r="A35" i="4"/>
  <c r="B34" i="4"/>
  <c r="A34" i="4"/>
  <c r="B33" i="4"/>
  <c r="A33" i="4"/>
  <c r="B32" i="4"/>
  <c r="A32" i="4"/>
  <c r="B31" i="4"/>
  <c r="A31" i="4"/>
  <c r="B29" i="4"/>
  <c r="A29" i="4"/>
  <c r="B28" i="4"/>
  <c r="A28" i="4"/>
  <c r="B27" i="4"/>
  <c r="A27" i="4"/>
  <c r="B26" i="4"/>
  <c r="A26" i="4"/>
  <c r="B25" i="4"/>
  <c r="A25" i="4"/>
  <c r="B24" i="4"/>
  <c r="A24" i="4"/>
  <c r="B30" i="4"/>
  <c r="A30" i="4"/>
  <c r="B23" i="4"/>
  <c r="A23" i="4"/>
  <c r="B22" i="4"/>
  <c r="A22" i="4"/>
  <c r="B21" i="4"/>
  <c r="A21" i="4"/>
  <c r="B44" i="4"/>
  <c r="A44" i="4"/>
  <c r="B20" i="4"/>
  <c r="A20" i="4"/>
  <c r="B48" i="4"/>
  <c r="A48" i="4"/>
  <c r="B18" i="4"/>
  <c r="A18" i="4"/>
  <c r="B17" i="4"/>
  <c r="A17" i="4"/>
  <c r="B19" i="4"/>
  <c r="A19" i="4"/>
  <c r="B67" i="4"/>
  <c r="A67" i="4"/>
  <c r="B79" i="4"/>
  <c r="A79" i="4"/>
  <c r="B16" i="4"/>
  <c r="A16" i="4"/>
  <c r="B72" i="4"/>
  <c r="A72" i="4"/>
  <c r="B15" i="4"/>
  <c r="A15" i="4"/>
  <c r="B14" i="4"/>
  <c r="A14" i="4"/>
  <c r="B13" i="4"/>
  <c r="A13" i="4"/>
  <c r="B12" i="4"/>
  <c r="A12" i="4"/>
  <c r="B42" i="4"/>
  <c r="A42" i="4"/>
  <c r="B7" i="4"/>
  <c r="A7" i="4"/>
  <c r="B11" i="4"/>
  <c r="A11" i="4"/>
  <c r="B47" i="4"/>
  <c r="A47" i="4"/>
  <c r="B54" i="4"/>
  <c r="A54" i="4"/>
  <c r="B71" i="4"/>
  <c r="A71" i="4"/>
  <c r="B9" i="4"/>
  <c r="A9" i="4"/>
  <c r="B6" i="4"/>
  <c r="A6" i="4"/>
  <c r="B8" i="4"/>
  <c r="A8" i="4"/>
  <c r="B5" i="4"/>
  <c r="A5" i="4"/>
  <c r="B10" i="4"/>
  <c r="A10" i="4"/>
  <c r="B4" i="4"/>
  <c r="A4" i="4"/>
  <c r="B77" i="4"/>
  <c r="A77" i="4"/>
  <c r="B58" i="4"/>
  <c r="A58" i="4"/>
  <c r="B2" i="4"/>
  <c r="A2" i="4"/>
  <c r="B80" i="4"/>
  <c r="A80" i="4"/>
  <c r="B70" i="4"/>
  <c r="A70" i="4"/>
  <c r="B73" i="4"/>
  <c r="A73" i="4"/>
  <c r="B69" i="4"/>
  <c r="A69" i="4"/>
  <c r="B49" i="4"/>
  <c r="A49" i="4"/>
  <c r="B3" i="4"/>
  <c r="A3" i="4"/>
  <c r="B74" i="4"/>
  <c r="A74" i="4"/>
  <c r="B76" i="4"/>
  <c r="A76" i="4"/>
  <c r="B57" i="4"/>
  <c r="A57" i="4"/>
  <c r="BL162" i="3"/>
  <c r="BF162" i="3"/>
  <c r="AZ162" i="3"/>
  <c r="AT162" i="3"/>
  <c r="AN162" i="3"/>
  <c r="AH162" i="3"/>
  <c r="AB162" i="3"/>
  <c r="V162" i="3"/>
  <c r="P162" i="3"/>
  <c r="J162" i="3"/>
  <c r="D162" i="3"/>
  <c r="BP161" i="3"/>
  <c r="BO161" i="3"/>
  <c r="BN161" i="3"/>
  <c r="BM161" i="3"/>
  <c r="BJ161" i="3"/>
  <c r="BI161" i="3"/>
  <c r="BH161" i="3"/>
  <c r="BG161" i="3"/>
  <c r="BD161" i="3"/>
  <c r="BC161" i="3"/>
  <c r="BB161" i="3"/>
  <c r="BB162" i="3" s="1"/>
  <c r="BA161" i="3"/>
  <c r="AX161" i="3"/>
  <c r="AW161" i="3"/>
  <c r="AW162" i="3" s="1"/>
  <c r="AV161" i="3"/>
  <c r="AU161" i="3"/>
  <c r="AR161" i="3"/>
  <c r="AQ161" i="3"/>
  <c r="AP161" i="3"/>
  <c r="AO161" i="3"/>
  <c r="AL161" i="3"/>
  <c r="AK161" i="3"/>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6"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3"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2" i="4" s="1"/>
  <c r="BR76" i="3"/>
  <c r="BQ76" i="3"/>
  <c r="BK76" i="3"/>
  <c r="BE76" i="3"/>
  <c r="AY76" i="3"/>
  <c r="AS76" i="3"/>
  <c r="AM76" i="3"/>
  <c r="AG76" i="3"/>
  <c r="AA76" i="3"/>
  <c r="U76" i="3"/>
  <c r="O76" i="3"/>
  <c r="I76" i="3"/>
  <c r="CD76" i="3" s="1"/>
  <c r="F22" i="4" s="1"/>
  <c r="G22" i="4" s="1"/>
  <c r="H22" i="4" s="1"/>
  <c r="CB75" i="3"/>
  <c r="CA75" i="3"/>
  <c r="BZ75" i="3"/>
  <c r="BY75" i="3"/>
  <c r="BX75" i="3"/>
  <c r="BW75" i="3"/>
  <c r="BV75" i="3"/>
  <c r="BU75" i="3"/>
  <c r="CC75" i="3" s="1"/>
  <c r="E14" i="4" s="1"/>
  <c r="BT75" i="3"/>
  <c r="BS75" i="3"/>
  <c r="BR75" i="3"/>
  <c r="BQ75" i="3"/>
  <c r="BK75" i="3"/>
  <c r="BE75" i="3"/>
  <c r="AY75" i="3"/>
  <c r="AS75" i="3"/>
  <c r="AM75" i="3"/>
  <c r="AG75" i="3"/>
  <c r="AA75" i="3"/>
  <c r="U75" i="3"/>
  <c r="O75" i="3"/>
  <c r="I75" i="3"/>
  <c r="CB74" i="3"/>
  <c r="CA74" i="3"/>
  <c r="BZ74" i="3"/>
  <c r="BY74" i="3"/>
  <c r="BX74" i="3"/>
  <c r="BW74" i="3"/>
  <c r="BV74" i="3"/>
  <c r="BU74" i="3"/>
  <c r="CC74" i="3" s="1"/>
  <c r="E10"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CC47" i="3" s="1"/>
  <c r="E29" i="4" s="1"/>
  <c r="BS47" i="3"/>
  <c r="BR47" i="3"/>
  <c r="BQ47" i="3"/>
  <c r="BK47" i="3"/>
  <c r="BE47" i="3"/>
  <c r="AY47" i="3"/>
  <c r="AS47" i="3"/>
  <c r="AM47" i="3"/>
  <c r="AG47" i="3"/>
  <c r="AA47" i="3"/>
  <c r="U47" i="3"/>
  <c r="O47" i="3"/>
  <c r="I47" i="3"/>
  <c r="CB46" i="3"/>
  <c r="CA46" i="3"/>
  <c r="BZ46" i="3"/>
  <c r="BY46" i="3"/>
  <c r="BX46" i="3"/>
  <c r="BW46" i="3"/>
  <c r="BV46" i="3"/>
  <c r="BU46" i="3"/>
  <c r="CC46" i="3" s="1"/>
  <c r="E18"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7"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1" i="2"/>
  <c r="C4" i="2"/>
  <c r="C3" i="2"/>
  <c r="C10" i="2"/>
  <c r="C9" i="2"/>
  <c r="C6" i="2"/>
  <c r="C13" i="2"/>
  <c r="C8" i="2"/>
  <c r="C12" i="2"/>
  <c r="C2" i="2"/>
  <c r="C5" i="2"/>
  <c r="C7" i="2"/>
  <c r="N1" i="2"/>
  <c r="M1" i="2"/>
  <c r="L1" i="2"/>
  <c r="K1" i="2"/>
  <c r="J1" i="2"/>
  <c r="I1" i="2"/>
  <c r="H1" i="2"/>
  <c r="G1" i="2"/>
  <c r="F1" i="2"/>
  <c r="E1" i="2"/>
  <c r="D1" i="2"/>
  <c r="BP37" i="3" l="1"/>
  <c r="BP131" i="3"/>
  <c r="BP144" i="3"/>
  <c r="BP162" i="3"/>
  <c r="BM24" i="3"/>
  <c r="BP24" i="3"/>
  <c r="BQ23" i="3"/>
  <c r="BJ66" i="3"/>
  <c r="BI118" i="3"/>
  <c r="BJ118" i="3"/>
  <c r="BJ120" i="3" s="1"/>
  <c r="BH118" i="3"/>
  <c r="BH37" i="3"/>
  <c r="CD45" i="3"/>
  <c r="F71" i="4" s="1"/>
  <c r="CC153" i="3"/>
  <c r="E79" i="4" s="1"/>
  <c r="BB79" i="3"/>
  <c r="BD79" i="3"/>
  <c r="AY23" i="3"/>
  <c r="CD63" i="3"/>
  <c r="AV66" i="3"/>
  <c r="AR105" i="3"/>
  <c r="AR79" i="3"/>
  <c r="AR162" i="3"/>
  <c r="CC45" i="3"/>
  <c r="E71" i="4" s="1"/>
  <c r="AL93" i="3"/>
  <c r="AK24" i="3"/>
  <c r="AK26" i="3" s="1"/>
  <c r="AK162" i="3"/>
  <c r="AK131" i="3"/>
  <c r="AC24" i="3"/>
  <c r="AE24" i="3"/>
  <c r="AD131" i="3"/>
  <c r="AD79" i="3"/>
  <c r="AF79" i="3"/>
  <c r="AG65" i="3"/>
  <c r="AD105" i="3"/>
  <c r="Y37" i="3"/>
  <c r="Z79" i="3"/>
  <c r="Z146" i="3" s="1"/>
  <c r="AA117" i="3"/>
  <c r="CD99" i="3"/>
  <c r="F57" i="4" s="1"/>
  <c r="CC99" i="3"/>
  <c r="E57" i="4" s="1"/>
  <c r="Y162" i="3"/>
  <c r="Y92" i="3"/>
  <c r="T162" i="3"/>
  <c r="S66" i="3"/>
  <c r="T66" i="3"/>
  <c r="CD47" i="3"/>
  <c r="T131" i="3"/>
  <c r="CC32" i="3"/>
  <c r="E54" i="4" s="1"/>
  <c r="U36" i="3"/>
  <c r="BQ36" i="3"/>
  <c r="G38" i="4"/>
  <c r="H38" i="4" s="1"/>
  <c r="N106" i="3"/>
  <c r="M131" i="3"/>
  <c r="CD87" i="3"/>
  <c r="F47" i="4" s="1"/>
  <c r="M144" i="3"/>
  <c r="M162" i="3"/>
  <c r="L162" i="3"/>
  <c r="CD60" i="3"/>
  <c r="F58"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6" i="4" s="1"/>
  <c r="G12" i="3"/>
  <c r="CD18" i="3"/>
  <c r="CD20" i="3"/>
  <c r="CD33" i="3"/>
  <c r="CE33" i="3" s="1"/>
  <c r="AV37" i="3"/>
  <c r="AO11" i="3"/>
  <c r="CC60" i="3"/>
  <c r="E58" i="4" s="1"/>
  <c r="CC88" i="3"/>
  <c r="E48" i="4" s="1"/>
  <c r="BJ92" i="3"/>
  <c r="BJ94" i="3" s="1"/>
  <c r="AS104" i="3"/>
  <c r="CD114" i="3"/>
  <c r="F19" i="4" s="1"/>
  <c r="BK117" i="3"/>
  <c r="BQ143" i="3"/>
  <c r="CC138" i="3"/>
  <c r="E73" i="4" s="1"/>
  <c r="G73" i="4" s="1"/>
  <c r="H73" i="4" s="1"/>
  <c r="CC152" i="3"/>
  <c r="E42" i="4" s="1"/>
  <c r="F131" i="3"/>
  <c r="F120" i="3" s="1"/>
  <c r="Q144" i="3"/>
  <c r="AC144" i="3"/>
  <c r="E145" i="3"/>
  <c r="O130" i="3"/>
  <c r="AM130" i="3"/>
  <c r="AM132" i="3" s="1"/>
  <c r="H144" i="3"/>
  <c r="H131" i="3"/>
  <c r="AE144" i="3"/>
  <c r="CD86" i="3"/>
  <c r="F69" i="4" s="1"/>
  <c r="BR91" i="3"/>
  <c r="AE105" i="3"/>
  <c r="AE107" i="3" s="1"/>
  <c r="G119" i="3"/>
  <c r="I91" i="3"/>
  <c r="I104" i="3"/>
  <c r="AG104" i="3"/>
  <c r="AG106" i="3" s="1"/>
  <c r="CE100" i="3"/>
  <c r="T118" i="3"/>
  <c r="CD74" i="3"/>
  <c r="F10" i="4" s="1"/>
  <c r="G10" i="4" s="1"/>
  <c r="H10" i="4" s="1"/>
  <c r="AJ79" i="3"/>
  <c r="K53" i="3"/>
  <c r="AI53" i="3"/>
  <c r="AL79" i="3"/>
  <c r="H11" i="3"/>
  <c r="I23" i="3"/>
  <c r="H24" i="3"/>
  <c r="H26" i="3" s="1"/>
  <c r="AL24" i="3"/>
  <c r="AL26" i="3" s="1"/>
  <c r="F54" i="3"/>
  <c r="CC63" i="3"/>
  <c r="E21" i="4" s="1"/>
  <c r="BN66" i="3"/>
  <c r="BO66" i="3"/>
  <c r="BM67" i="3"/>
  <c r="BM66" i="3"/>
  <c r="BM26" i="3" s="1"/>
  <c r="BP66" i="3"/>
  <c r="BP68" i="3" s="1"/>
  <c r="BN67" i="3"/>
  <c r="CD21" i="3"/>
  <c r="CC21" i="3"/>
  <c r="E20"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50" i="4" s="1"/>
  <c r="BN118" i="3"/>
  <c r="BN120" i="3" s="1"/>
  <c r="BM119" i="3"/>
  <c r="BN80" i="3"/>
  <c r="BP79" i="3"/>
  <c r="BP81" i="3" s="1"/>
  <c r="CB78" i="3"/>
  <c r="BM79" i="3"/>
  <c r="BM81" i="3" s="1"/>
  <c r="BN79" i="3"/>
  <c r="CB36" i="3"/>
  <c r="CC34" i="3"/>
  <c r="E44" i="4" s="1"/>
  <c r="G44" i="4" s="1"/>
  <c r="H44"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K163" i="3" s="1"/>
  <c r="BJ79" i="3"/>
  <c r="BH79" i="3"/>
  <c r="BJ80" i="3"/>
  <c r="BI79" i="3"/>
  <c r="BG80" i="3"/>
  <c r="BI81" i="3"/>
  <c r="BI80" i="3"/>
  <c r="BI163" i="3"/>
  <c r="BI162" i="3"/>
  <c r="BJ162" i="3"/>
  <c r="BJ164" i="3" s="1"/>
  <c r="BG162" i="3"/>
  <c r="BH162" i="3"/>
  <c r="BH144" i="3"/>
  <c r="BK143" i="3"/>
  <c r="BK145" i="3" s="1"/>
  <c r="BI144" i="3"/>
  <c r="BI146" i="3" s="1"/>
  <c r="BJ145" i="3"/>
  <c r="BH92" i="3"/>
  <c r="BJ93" i="3"/>
  <c r="BI92" i="3"/>
  <c r="BI94" i="3" s="1"/>
  <c r="BG93" i="3"/>
  <c r="BI93" i="3"/>
  <c r="CD89" i="3"/>
  <c r="F28" i="4" s="1"/>
  <c r="CA23" i="3"/>
  <c r="BJ24" i="3"/>
  <c r="BG24" i="3"/>
  <c r="BH25" i="3"/>
  <c r="BH24" i="3"/>
  <c r="BG25" i="3"/>
  <c r="BK10" i="3"/>
  <c r="BH11" i="3"/>
  <c r="BI11" i="3"/>
  <c r="BG54" i="3"/>
  <c r="BI53" i="3"/>
  <c r="BG53" i="3"/>
  <c r="BH119" i="3"/>
  <c r="BK104" i="3"/>
  <c r="BC105" i="3"/>
  <c r="BB105" i="3"/>
  <c r="BH105" i="3"/>
  <c r="BG106" i="3"/>
  <c r="BJ106" i="3"/>
  <c r="BG105" i="3"/>
  <c r="BI105" i="3"/>
  <c r="BK106" i="3"/>
  <c r="BE23" i="3"/>
  <c r="BA145" i="3"/>
  <c r="BB24" i="3"/>
  <c r="BD24" i="3"/>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B94" i="3" s="1"/>
  <c r="BE130" i="3"/>
  <c r="BC131" i="3"/>
  <c r="BD131" i="3"/>
  <c r="BD133" i="3" s="1"/>
  <c r="BD132" i="3"/>
  <c r="BE91" i="3"/>
  <c r="BB92" i="3"/>
  <c r="BD118" i="3"/>
  <c r="CC112" i="3"/>
  <c r="E3" i="4" s="1"/>
  <c r="BZ117" i="3"/>
  <c r="CD112" i="3"/>
  <c r="F3" i="4" s="1"/>
  <c r="BD120" i="3"/>
  <c r="BB118" i="3"/>
  <c r="BB120" i="3" s="1"/>
  <c r="BC118" i="3"/>
  <c r="BE52" i="3"/>
  <c r="BC54" i="3"/>
  <c r="BD53" i="3"/>
  <c r="BA53" i="3"/>
  <c r="BB53" i="3"/>
  <c r="BB54" i="3"/>
  <c r="BE65" i="3"/>
  <c r="BE67" i="3" s="1"/>
  <c r="BD67" i="3"/>
  <c r="BD66" i="3"/>
  <c r="BD68" i="3" s="1"/>
  <c r="BB66" i="3"/>
  <c r="BA66" i="3"/>
  <c r="BA68" i="3" s="1"/>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17" i="4" s="1"/>
  <c r="AV11" i="3"/>
  <c r="AW11" i="3"/>
  <c r="AX12" i="3"/>
  <c r="AY10" i="3"/>
  <c r="AV12" i="3"/>
  <c r="AX11" i="3"/>
  <c r="AU11" i="3"/>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W81" i="3" s="1"/>
  <c r="AU80" i="3"/>
  <c r="BY52" i="3"/>
  <c r="AX53" i="3"/>
  <c r="AX55" i="3" s="1"/>
  <c r="AW53" i="3"/>
  <c r="AW55" i="3" s="1"/>
  <c r="AW54" i="3"/>
  <c r="AY143" i="3"/>
  <c r="AY145" i="3" s="1"/>
  <c r="AX144" i="3"/>
  <c r="AX146" i="3" s="1"/>
  <c r="AV145" i="3"/>
  <c r="AW145" i="3"/>
  <c r="AV144" i="3"/>
  <c r="AW144" i="3"/>
  <c r="AW146" i="3" s="1"/>
  <c r="AW92" i="3"/>
  <c r="AW94" i="3" s="1"/>
  <c r="AU92" i="3"/>
  <c r="AW93" i="3"/>
  <c r="BY91" i="3"/>
  <c r="AU93" i="3"/>
  <c r="AX92" i="3"/>
  <c r="AV92" i="3"/>
  <c r="AV94" i="3" s="1"/>
  <c r="AV93" i="3"/>
  <c r="CD113" i="3"/>
  <c r="F8" i="4" s="1"/>
  <c r="AY117" i="3"/>
  <c r="AX118" i="3"/>
  <c r="AV118" i="3"/>
  <c r="AV120" i="3" s="1"/>
  <c r="CD154" i="3"/>
  <c r="F27"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R146" i="3" s="1"/>
  <c r="AP38" i="3"/>
  <c r="AP37" i="3"/>
  <c r="AP39" i="3" s="1"/>
  <c r="AQ80" i="3"/>
  <c r="AR81" i="3"/>
  <c r="AQ79" i="3"/>
  <c r="BX79" i="3" s="1"/>
  <c r="BX78" i="3"/>
  <c r="AP80" i="3"/>
  <c r="AQ105" i="3"/>
  <c r="AQ107" i="3" s="1"/>
  <c r="AR107" i="3"/>
  <c r="AP105" i="3"/>
  <c r="AP107" i="3" s="1"/>
  <c r="AR106" i="3"/>
  <c r="AQ118" i="3"/>
  <c r="AQ120" i="3" s="1"/>
  <c r="AR118" i="3"/>
  <c r="AR13" i="3" s="1"/>
  <c r="AO118" i="3"/>
  <c r="AO120" i="3" s="1"/>
  <c r="AO119" i="3"/>
  <c r="AS10" i="3"/>
  <c r="AP11" i="3"/>
  <c r="AP13" i="3" s="1"/>
  <c r="AR12" i="3"/>
  <c r="AR11" i="3"/>
  <c r="AS130" i="3"/>
  <c r="AS132" i="3" s="1"/>
  <c r="AO131" i="3"/>
  <c r="AO133" i="3" s="1"/>
  <c r="AQ131" i="3"/>
  <c r="AQ133" i="3" s="1"/>
  <c r="AP131" i="3"/>
  <c r="AP133" i="3" s="1"/>
  <c r="AR131" i="3"/>
  <c r="AR133" i="3" s="1"/>
  <c r="AP132" i="3"/>
  <c r="AP24" i="3"/>
  <c r="AP26" i="3" s="1"/>
  <c r="AO24" i="3"/>
  <c r="AS23" i="3"/>
  <c r="AQ24" i="3"/>
  <c r="AO25" i="3"/>
  <c r="AR24" i="3"/>
  <c r="AP25" i="3"/>
  <c r="AR25" i="3"/>
  <c r="AO162" i="3"/>
  <c r="AP162" i="3"/>
  <c r="AP164"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0" i="4" s="1"/>
  <c r="AM117" i="3"/>
  <c r="AK118" i="3"/>
  <c r="AJ92" i="3"/>
  <c r="AI93" i="3"/>
  <c r="AK92" i="3"/>
  <c r="AL92" i="3"/>
  <c r="AK93" i="3"/>
  <c r="AI54" i="3"/>
  <c r="AJ53" i="3"/>
  <c r="AK53" i="3"/>
  <c r="AI24" i="3"/>
  <c r="AK25" i="3"/>
  <c r="AJ24" i="3"/>
  <c r="AJ26" i="3" s="1"/>
  <c r="AI25" i="3"/>
  <c r="AK163" i="3"/>
  <c r="AI162" i="3"/>
  <c r="AL162" i="3"/>
  <c r="AJ162" i="3"/>
  <c r="AM104" i="3"/>
  <c r="AM106" i="3" s="1"/>
  <c r="AJ105" i="3"/>
  <c r="AJ39" i="3" s="1"/>
  <c r="AI106" i="3"/>
  <c r="AL106" i="3"/>
  <c r="AI105" i="3"/>
  <c r="AI107" i="3" s="1"/>
  <c r="AK105" i="3"/>
  <c r="AK39" i="3" s="1"/>
  <c r="AL38" i="3"/>
  <c r="BW36" i="3"/>
  <c r="AK37" i="3"/>
  <c r="AJ37" i="3"/>
  <c r="AK38" i="3"/>
  <c r="AL37" i="3"/>
  <c r="AI37" i="3"/>
  <c r="AM10" i="3"/>
  <c r="AM12" i="3" s="1"/>
  <c r="AJ11" i="3"/>
  <c r="AJ13" i="3" s="1"/>
  <c r="CC6" i="3"/>
  <c r="E9" i="4" s="1"/>
  <c r="AK11" i="3"/>
  <c r="AK13" i="3" s="1"/>
  <c r="AL12" i="3"/>
  <c r="AL11" i="3"/>
  <c r="AL13" i="3" s="1"/>
  <c r="AK144" i="3"/>
  <c r="AM143" i="3"/>
  <c r="AJ144" i="3"/>
  <c r="AL145" i="3"/>
  <c r="AJ131" i="3"/>
  <c r="AJ81" i="3" s="1"/>
  <c r="AL131" i="3"/>
  <c r="AL133" i="3" s="1"/>
  <c r="AI131" i="3"/>
  <c r="AK132" i="3"/>
  <c r="CD73" i="3"/>
  <c r="F80"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E164" i="3" s="1"/>
  <c r="AG161" i="3"/>
  <c r="AG163" i="3" s="1"/>
  <c r="AF162" i="3"/>
  <c r="AF164" i="3" s="1"/>
  <c r="AF163" i="3"/>
  <c r="AF132" i="3"/>
  <c r="AG130" i="3"/>
  <c r="AE131" i="3"/>
  <c r="AF131" i="3"/>
  <c r="AF133" i="3" s="1"/>
  <c r="CD34" i="3"/>
  <c r="F44"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0" i="4" s="1"/>
  <c r="CD102" i="3"/>
  <c r="CC102" i="3"/>
  <c r="E23" i="4" s="1"/>
  <c r="AD107" i="3"/>
  <c r="AD106" i="3"/>
  <c r="BU36" i="3"/>
  <c r="X38" i="3"/>
  <c r="X37" i="3"/>
  <c r="X39" i="3" s="1"/>
  <c r="Y39" i="3"/>
  <c r="Z37" i="3"/>
  <c r="W38" i="3"/>
  <c r="CD31" i="3"/>
  <c r="F74" i="4" s="1"/>
  <c r="W37" i="3"/>
  <c r="W39" i="3" s="1"/>
  <c r="AA10" i="3"/>
  <c r="CD6" i="3"/>
  <c r="F9" i="4" s="1"/>
  <c r="Y12" i="3"/>
  <c r="CC3" i="3"/>
  <c r="E41" i="4" s="1"/>
  <c r="Z11" i="3"/>
  <c r="Z13" i="3" s="1"/>
  <c r="BU78" i="3"/>
  <c r="W79" i="3"/>
  <c r="W81" i="3" s="1"/>
  <c r="W80" i="3"/>
  <c r="Z81" i="3"/>
  <c r="Y79" i="3"/>
  <c r="X79" i="3"/>
  <c r="X80" i="3"/>
  <c r="Z144" i="3"/>
  <c r="AA143" i="3"/>
  <c r="X144" i="3"/>
  <c r="X145" i="3"/>
  <c r="W144" i="3"/>
  <c r="Y144" i="3"/>
  <c r="Y146" i="3" s="1"/>
  <c r="CD44" i="3"/>
  <c r="F76" i="4" s="1"/>
  <c r="CC44" i="3"/>
  <c r="E76"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69" i="4" s="1"/>
  <c r="G69" i="4" s="1"/>
  <c r="H69" i="4" s="1"/>
  <c r="S93" i="3"/>
  <c r="Q92" i="3"/>
  <c r="Q94" i="3" s="1"/>
  <c r="S92" i="3"/>
  <c r="S94" i="3" s="1"/>
  <c r="BT91" i="3"/>
  <c r="R92" i="3"/>
  <c r="T92" i="3"/>
  <c r="T81" i="3" s="1"/>
  <c r="CC73" i="3"/>
  <c r="E80" i="4" s="1"/>
  <c r="CD71" i="3"/>
  <c r="F68" i="4" s="1"/>
  <c r="CD16" i="3"/>
  <c r="F52" i="4" s="1"/>
  <c r="BT23" i="3"/>
  <c r="U23" i="3"/>
  <c r="U25" i="3" s="1"/>
  <c r="S24" i="3"/>
  <c r="S26" i="3" s="1"/>
  <c r="T24" i="3"/>
  <c r="Q25" i="3"/>
  <c r="T26" i="3"/>
  <c r="R25" i="3"/>
  <c r="R24" i="3"/>
  <c r="R26" i="3" s="1"/>
  <c r="T25" i="3"/>
  <c r="BT104" i="3"/>
  <c r="U104" i="3"/>
  <c r="S105" i="3"/>
  <c r="T105" i="3"/>
  <c r="R105" i="3"/>
  <c r="R107" i="3" s="1"/>
  <c r="T106" i="3"/>
  <c r="CD150" i="3"/>
  <c r="F51" i="4" s="1"/>
  <c r="R163" i="3"/>
  <c r="Q162" i="3"/>
  <c r="Q164" i="3" s="1"/>
  <c r="R162" i="3"/>
  <c r="S162" i="3"/>
  <c r="S68" i="3" s="1"/>
  <c r="Q67" i="3"/>
  <c r="CC58" i="3"/>
  <c r="E64" i="4" s="1"/>
  <c r="R67" i="3"/>
  <c r="Q66" i="3"/>
  <c r="R66" i="3"/>
  <c r="T53" i="3"/>
  <c r="T146" i="3" s="1"/>
  <c r="R53" i="3"/>
  <c r="R55" i="3" s="1"/>
  <c r="BT52" i="3"/>
  <c r="Q54" i="3"/>
  <c r="T55" i="3"/>
  <c r="T54" i="3"/>
  <c r="S53" i="3"/>
  <c r="CC136" i="3"/>
  <c r="E56" i="4" s="1"/>
  <c r="S144" i="3"/>
  <c r="T144" i="3"/>
  <c r="U143" i="3"/>
  <c r="CD137" i="3"/>
  <c r="F53" i="4" s="1"/>
  <c r="BT143" i="3"/>
  <c r="R144" i="3"/>
  <c r="U130" i="3"/>
  <c r="R132" i="3"/>
  <c r="CD124" i="3"/>
  <c r="F39" i="4" s="1"/>
  <c r="CC124" i="3"/>
  <c r="E39" i="4" s="1"/>
  <c r="R131" i="3"/>
  <c r="S131" i="3"/>
  <c r="S133" i="3" s="1"/>
  <c r="Q131" i="3"/>
  <c r="CD125" i="3"/>
  <c r="F70" i="4" s="1"/>
  <c r="CC125" i="3"/>
  <c r="E70" i="4" s="1"/>
  <c r="T11" i="3"/>
  <c r="BT10" i="3"/>
  <c r="U10" i="3"/>
  <c r="CD5" i="3"/>
  <c r="F77" i="4" s="1"/>
  <c r="CC5" i="3"/>
  <c r="E77" i="4" s="1"/>
  <c r="R37" i="3"/>
  <c r="R39" i="3" s="1"/>
  <c r="BT36" i="3"/>
  <c r="Q37" i="3"/>
  <c r="Q39" i="3" s="1"/>
  <c r="R38" i="3"/>
  <c r="S37" i="3"/>
  <c r="S39" i="3" s="1"/>
  <c r="T37" i="3"/>
  <c r="T120" i="3" s="1"/>
  <c r="Q119" i="3"/>
  <c r="R118" i="3"/>
  <c r="CD111" i="3"/>
  <c r="F40" i="4" s="1"/>
  <c r="S118" i="3"/>
  <c r="Q118" i="3"/>
  <c r="CC113" i="3"/>
  <c r="E8" i="4" s="1"/>
  <c r="O104" i="3"/>
  <c r="O106" i="3" s="1"/>
  <c r="CC98" i="3"/>
  <c r="E63" i="4" s="1"/>
  <c r="K105" i="3"/>
  <c r="K107" i="3" s="1"/>
  <c r="M105" i="3"/>
  <c r="M133" i="3" s="1"/>
  <c r="CD97" i="3"/>
  <c r="F65" i="4" s="1"/>
  <c r="CC97" i="3"/>
  <c r="E65" i="4" s="1"/>
  <c r="K106" i="3"/>
  <c r="BS130" i="3"/>
  <c r="K131" i="3"/>
  <c r="M132" i="3"/>
  <c r="N131" i="3"/>
  <c r="L131" i="3"/>
  <c r="L133" i="3" s="1"/>
  <c r="N92" i="3"/>
  <c r="CC84" i="3"/>
  <c r="E55" i="4" s="1"/>
  <c r="M93" i="3"/>
  <c r="N93" i="3"/>
  <c r="M92" i="3"/>
  <c r="M94" i="3" s="1"/>
  <c r="L92" i="3"/>
  <c r="O10" i="3"/>
  <c r="CC4" i="3"/>
  <c r="E61" i="4" s="1"/>
  <c r="CD4" i="3"/>
  <c r="F61" i="4" s="1"/>
  <c r="L118" i="3"/>
  <c r="CC137" i="3"/>
  <c r="E53" i="4" s="1"/>
  <c r="L144" i="3"/>
  <c r="N145" i="3"/>
  <c r="CC111" i="3"/>
  <c r="E40" i="4" s="1"/>
  <c r="O117" i="3"/>
  <c r="CC30" i="3"/>
  <c r="E60" i="4" s="1"/>
  <c r="L37" i="3"/>
  <c r="M37" i="3"/>
  <c r="M164" i="3" s="1"/>
  <c r="CC29" i="3"/>
  <c r="E78" i="4" s="1"/>
  <c r="N37" i="3"/>
  <c r="N39" i="3" s="1"/>
  <c r="N38" i="3"/>
  <c r="K37" i="3"/>
  <c r="K39" i="3" s="1"/>
  <c r="CC150" i="3"/>
  <c r="E51" i="4" s="1"/>
  <c r="N162" i="3"/>
  <c r="BS161" i="3"/>
  <c r="CC149" i="3"/>
  <c r="E45" i="4" s="1"/>
  <c r="M163" i="3"/>
  <c r="CC17" i="3"/>
  <c r="E62" i="4" s="1"/>
  <c r="BS23" i="3"/>
  <c r="N80" i="3"/>
  <c r="CC16" i="3"/>
  <c r="E52" i="4" s="1"/>
  <c r="L24" i="3"/>
  <c r="L26" i="3" s="1"/>
  <c r="K24" i="3"/>
  <c r="K26" i="3" s="1"/>
  <c r="M24" i="3"/>
  <c r="M26" i="3" s="1"/>
  <c r="N24" i="3"/>
  <c r="N26" i="3" s="1"/>
  <c r="L25" i="3"/>
  <c r="M25" i="3"/>
  <c r="BS78" i="3"/>
  <c r="CC71" i="3"/>
  <c r="E68" i="4" s="1"/>
  <c r="O78" i="3"/>
  <c r="N79" i="3"/>
  <c r="L79" i="3"/>
  <c r="K80" i="3"/>
  <c r="M79" i="3"/>
  <c r="M80" i="3"/>
  <c r="CD59" i="3"/>
  <c r="F66" i="4" s="1"/>
  <c r="N66" i="3"/>
  <c r="CC43" i="3"/>
  <c r="E46" i="4" s="1"/>
  <c r="L53" i="3"/>
  <c r="CD42" i="3"/>
  <c r="F59" i="4" s="1"/>
  <c r="CC42" i="3"/>
  <c r="E59" i="4" s="1"/>
  <c r="M53" i="3"/>
  <c r="K54" i="3"/>
  <c r="F20" i="4"/>
  <c r="CE21" i="3"/>
  <c r="F17" i="4"/>
  <c r="G17" i="4" s="1"/>
  <c r="H17" i="4" s="1"/>
  <c r="I12" i="3"/>
  <c r="F26" i="4"/>
  <c r="CE8" i="3"/>
  <c r="F2" i="4"/>
  <c r="G2" i="4" s="1"/>
  <c r="H2" i="4" s="1"/>
  <c r="CE18" i="3"/>
  <c r="F13" i="4"/>
  <c r="R12" i="3"/>
  <c r="BI12" i="3"/>
  <c r="S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Z25" i="3"/>
  <c r="AX26" i="3"/>
  <c r="AA36" i="3"/>
  <c r="AY36" i="3"/>
  <c r="AY25" i="3" s="1"/>
  <c r="BV36" i="3"/>
  <c r="AC37" i="3"/>
  <c r="AC39" i="3" s="1"/>
  <c r="AQ37" i="3"/>
  <c r="AQ39" i="3" s="1"/>
  <c r="O52" i="3"/>
  <c r="AM52" i="3"/>
  <c r="BK52" i="3"/>
  <c r="F18" i="4"/>
  <c r="G18" i="4" s="1"/>
  <c r="H18" i="4" s="1"/>
  <c r="CE46" i="3"/>
  <c r="F34" i="4"/>
  <c r="G34" i="4" s="1"/>
  <c r="H34" i="4" s="1"/>
  <c r="CE49" i="3"/>
  <c r="Q53" i="3"/>
  <c r="Q55" i="3" s="1"/>
  <c r="G80" i="3"/>
  <c r="F80" i="3"/>
  <c r="I80" i="3"/>
  <c r="H79" i="3"/>
  <c r="H81" i="3" s="1"/>
  <c r="H80" i="3"/>
  <c r="G79" i="3"/>
  <c r="AV79" i="3"/>
  <c r="AV81" i="3" s="1"/>
  <c r="AI11" i="3"/>
  <c r="AI13" i="3" s="1"/>
  <c r="BW10" i="3"/>
  <c r="M12" i="3"/>
  <c r="BN12" i="3"/>
  <c r="L12" i="3"/>
  <c r="BP13" i="3"/>
  <c r="CC20" i="3"/>
  <c r="E13" i="4" s="1"/>
  <c r="X24" i="3"/>
  <c r="X26" i="3" s="1"/>
  <c r="CB23" i="3"/>
  <c r="BV23" i="3"/>
  <c r="F26" i="3"/>
  <c r="AU24" i="3"/>
  <c r="H25" i="3"/>
  <c r="AA25" i="3"/>
  <c r="AU25" i="3"/>
  <c r="Z26" i="3"/>
  <c r="CD29" i="3"/>
  <c r="CD30" i="3"/>
  <c r="BZ36" i="3"/>
  <c r="BA37" i="3"/>
  <c r="F29" i="4"/>
  <c r="G29" i="4" s="1"/>
  <c r="H29"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4" i="4" s="1"/>
  <c r="F67" i="4"/>
  <c r="G67" i="4" s="1"/>
  <c r="H67" i="4" s="1"/>
  <c r="F36" i="4"/>
  <c r="G36" i="4" s="1"/>
  <c r="H36" i="4" s="1"/>
  <c r="CE50" i="3"/>
  <c r="U52" i="3"/>
  <c r="U54" i="3" s="1"/>
  <c r="F21" i="4"/>
  <c r="AE11" i="3"/>
  <c r="BO11" i="3"/>
  <c r="BO13" i="3" s="1"/>
  <c r="BY10" i="3"/>
  <c r="M11" i="3"/>
  <c r="R11" i="3"/>
  <c r="X11" i="3"/>
  <c r="AC11" i="3"/>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BD37" i="3"/>
  <c r="BD39" i="3" s="1"/>
  <c r="E38" i="3"/>
  <c r="I38" i="3"/>
  <c r="S38" i="3"/>
  <c r="AC38" i="3"/>
  <c r="AQ38" i="3"/>
  <c r="BA38" i="3"/>
  <c r="BO38" i="3"/>
  <c r="F39" i="3"/>
  <c r="N53" i="3"/>
  <c r="AL53" i="3"/>
  <c r="BJ53" i="3"/>
  <c r="L54" i="3"/>
  <c r="Z54" i="3"/>
  <c r="AJ54" i="3"/>
  <c r="AX54" i="3"/>
  <c r="BH54" i="3"/>
  <c r="BH55" i="3"/>
  <c r="O65" i="3"/>
  <c r="O67" i="3" s="1"/>
  <c r="AM65" i="3"/>
  <c r="AM67" i="3" s="1"/>
  <c r="BK65" i="3"/>
  <c r="F6" i="4"/>
  <c r="G6" i="4" s="1"/>
  <c r="H6" i="4" s="1"/>
  <c r="CE61" i="3"/>
  <c r="I66" i="3"/>
  <c r="K67" i="3"/>
  <c r="N67" i="3"/>
  <c r="L66" i="3"/>
  <c r="BG67" i="3"/>
  <c r="BJ67" i="3"/>
  <c r="BH66" i="3"/>
  <c r="BH68" i="3" s="1"/>
  <c r="Q79" i="3"/>
  <c r="BV78" i="3"/>
  <c r="AC79" i="3"/>
  <c r="AC81" i="3" s="1"/>
  <c r="AF93" i="3"/>
  <c r="AE92" i="3"/>
  <c r="AE94" i="3" s="1"/>
  <c r="AE93" i="3"/>
  <c r="AD93" i="3"/>
  <c r="AC93" i="3"/>
  <c r="AF92" i="3"/>
  <c r="AF94" i="3" s="1"/>
  <c r="F15" i="4"/>
  <c r="G15" i="4" s="1"/>
  <c r="H15" i="4" s="1"/>
  <c r="CE101" i="3"/>
  <c r="H118" i="3"/>
  <c r="H120" i="3" s="1"/>
  <c r="BR117" i="3"/>
  <c r="E25" i="3"/>
  <c r="I25" i="3"/>
  <c r="S25" i="3"/>
  <c r="AC25" i="3"/>
  <c r="AQ25" i="3"/>
  <c r="BA25" i="3"/>
  <c r="BO25" i="3"/>
  <c r="F38" i="3"/>
  <c r="K38" i="3"/>
  <c r="O38" i="3"/>
  <c r="T38" i="3"/>
  <c r="Y38" i="3"/>
  <c r="AD38" i="3"/>
  <c r="AI38" i="3"/>
  <c r="AR38" i="3"/>
  <c r="AW38" i="3"/>
  <c r="BB38" i="3"/>
  <c r="BG38" i="3"/>
  <c r="BP38" i="3"/>
  <c r="G39" i="3"/>
  <c r="L39" i="3"/>
  <c r="Z39" i="3"/>
  <c r="AX39" i="3"/>
  <c r="BS52" i="3"/>
  <c r="BW52" i="3"/>
  <c r="CA52" i="3"/>
  <c r="H54" i="3"/>
  <c r="M54" i="3"/>
  <c r="R54" i="3"/>
  <c r="W54" i="3"/>
  <c r="AF54" i="3"/>
  <c r="AK54" i="3"/>
  <c r="AP54" i="3"/>
  <c r="AU54" i="3"/>
  <c r="BD54" i="3"/>
  <c r="BI54" i="3"/>
  <c r="BN54" i="3"/>
  <c r="E55" i="3"/>
  <c r="AC55" i="3"/>
  <c r="AJ55" i="3"/>
  <c r="U65" i="3"/>
  <c r="AS65" i="3"/>
  <c r="BQ65" i="3"/>
  <c r="BU65" i="3"/>
  <c r="AK66" i="3"/>
  <c r="AK68" i="3" s="1"/>
  <c r="BR65" i="3"/>
  <c r="BZ65" i="3"/>
  <c r="K66" i="3"/>
  <c r="K68" i="3" s="1"/>
  <c r="AW67" i="3"/>
  <c r="AW68" i="3"/>
  <c r="AV67" i="3"/>
  <c r="BG66" i="3"/>
  <c r="L67" i="3"/>
  <c r="AX67" i="3"/>
  <c r="BH67" i="3"/>
  <c r="U78" i="3"/>
  <c r="AS78" i="3"/>
  <c r="BQ78" i="3"/>
  <c r="R79" i="3"/>
  <c r="BC80" i="3"/>
  <c r="BB80" i="3"/>
  <c r="BM80" i="3"/>
  <c r="BP80" i="3"/>
  <c r="BA80" i="3"/>
  <c r="BO80" i="3"/>
  <c r="CC87" i="3"/>
  <c r="E47" i="4" s="1"/>
  <c r="F48"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6" i="4" s="1"/>
  <c r="CD62" i="3"/>
  <c r="CC62" i="3"/>
  <c r="E12" i="4" s="1"/>
  <c r="BT65" i="3"/>
  <c r="X66" i="3"/>
  <c r="CB65" i="3"/>
  <c r="AI67" i="3"/>
  <c r="AL67" i="3"/>
  <c r="AJ66" i="3"/>
  <c r="AJ68" i="3" s="1"/>
  <c r="M67" i="3"/>
  <c r="BI67" i="3"/>
  <c r="N68" i="3"/>
  <c r="AA78" i="3"/>
  <c r="AA80" i="3" s="1"/>
  <c r="AY78" i="3"/>
  <c r="AY80" i="3" s="1"/>
  <c r="CD72" i="3"/>
  <c r="CC72" i="3"/>
  <c r="E43" i="4" s="1"/>
  <c r="CD75" i="3"/>
  <c r="CE76" i="3"/>
  <c r="BR78" i="3"/>
  <c r="E79" i="3"/>
  <c r="E81" i="3" s="1"/>
  <c r="I78" i="3"/>
  <c r="BZ78" i="3"/>
  <c r="BA79" i="3"/>
  <c r="BW78" i="3"/>
  <c r="AE80" i="3"/>
  <c r="AD80" i="3"/>
  <c r="AO80" i="3"/>
  <c r="AR80" i="3"/>
  <c r="BC79" i="3"/>
  <c r="BD80" i="3"/>
  <c r="O91" i="3"/>
  <c r="AM91" i="3"/>
  <c r="AM93" i="3" s="1"/>
  <c r="BK91" i="3"/>
  <c r="BK25" i="3" s="1"/>
  <c r="BX104" i="3"/>
  <c r="AO105" i="3"/>
  <c r="AO107" i="3" s="1"/>
  <c r="AX105" i="3"/>
  <c r="BY104" i="3"/>
  <c r="BB144" i="3"/>
  <c r="BB146" i="3" s="1"/>
  <c r="BZ143" i="3"/>
  <c r="K92" i="3"/>
  <c r="K94" i="3" s="1"/>
  <c r="BS91" i="3"/>
  <c r="AQ92" i="3"/>
  <c r="AQ94" i="3" s="1"/>
  <c r="BD93" i="3"/>
  <c r="BC92" i="3"/>
  <c r="BC93" i="3"/>
  <c r="BB93" i="3"/>
  <c r="BN93" i="3"/>
  <c r="BN94" i="3"/>
  <c r="BM93" i="3"/>
  <c r="BP93" i="3"/>
  <c r="F107" i="3"/>
  <c r="BM105" i="3"/>
  <c r="CD110" i="3"/>
  <c r="I117" i="3"/>
  <c r="AG117" i="3"/>
  <c r="BE117" i="3"/>
  <c r="BE54" i="3" s="1"/>
  <c r="BU117" i="3"/>
  <c r="W118" i="3"/>
  <c r="F24" i="4"/>
  <c r="CE128" i="3"/>
  <c r="F33" i="4"/>
  <c r="G33" i="4" s="1"/>
  <c r="H33" i="4" s="1"/>
  <c r="CE156" i="3"/>
  <c r="E67" i="3"/>
  <c r="I67" i="3"/>
  <c r="S67" i="3"/>
  <c r="AC67" i="3"/>
  <c r="AG67" i="3"/>
  <c r="AQ67" i="3"/>
  <c r="BA67" i="3"/>
  <c r="BO67" i="3"/>
  <c r="T68" i="3"/>
  <c r="BB68" i="3"/>
  <c r="U91" i="3"/>
  <c r="U93" i="3" s="1"/>
  <c r="AS91" i="3"/>
  <c r="AS93" i="3" s="1"/>
  <c r="BQ91" i="3"/>
  <c r="BQ93" i="3" s="1"/>
  <c r="CC85" i="3"/>
  <c r="E81" i="4" s="1"/>
  <c r="BU91" i="3"/>
  <c r="AI92" i="3"/>
  <c r="BW91" i="3"/>
  <c r="BO92" i="3"/>
  <c r="BD92" i="3"/>
  <c r="BP92" i="3"/>
  <c r="BP94" i="3" s="1"/>
  <c r="BA93" i="3"/>
  <c r="AA104" i="3"/>
  <c r="AY104" i="3"/>
  <c r="F23" i="4"/>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A91" i="3"/>
  <c r="AY91" i="3"/>
  <c r="CD85" i="3"/>
  <c r="F81" i="4" s="1"/>
  <c r="CC89" i="3"/>
  <c r="E28" i="4" s="1"/>
  <c r="AD92" i="3"/>
  <c r="AD94" i="3" s="1"/>
  <c r="AO92" i="3"/>
  <c r="AO94" i="3" s="1"/>
  <c r="BZ91" i="3"/>
  <c r="BG92" i="3"/>
  <c r="BG94" i="3" s="1"/>
  <c r="CA91" i="3"/>
  <c r="H93" i="3"/>
  <c r="G92" i="3"/>
  <c r="G93" i="3"/>
  <c r="F93" i="3"/>
  <c r="R93" i="3"/>
  <c r="Q93" i="3"/>
  <c r="T93" i="3"/>
  <c r="I93" i="3"/>
  <c r="BE93" i="3"/>
  <c r="CD98" i="3"/>
  <c r="G7" i="4"/>
  <c r="H7" i="4" s="1"/>
  <c r="Q105" i="3"/>
  <c r="U117" i="3"/>
  <c r="U119" i="3" s="1"/>
  <c r="AS117" i="3"/>
  <c r="AS119" i="3" s="1"/>
  <c r="BQ117" i="3"/>
  <c r="BQ119" i="3" s="1"/>
  <c r="CC114" i="3"/>
  <c r="E19"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G106" i="3"/>
  <c r="L106" i="3"/>
  <c r="Q106" i="3"/>
  <c r="Z106" i="3"/>
  <c r="AE106" i="3"/>
  <c r="AJ106" i="3"/>
  <c r="AO106" i="3"/>
  <c r="AX106" i="3"/>
  <c r="BC106" i="3"/>
  <c r="BH106" i="3"/>
  <c r="BM106" i="3"/>
  <c r="BI107" i="3"/>
  <c r="BA118" i="3"/>
  <c r="BA120" i="3" s="1"/>
  <c r="BS117" i="3"/>
  <c r="BW117" i="3"/>
  <c r="CA117" i="3"/>
  <c r="G118" i="3"/>
  <c r="BH120" i="3"/>
  <c r="BK119" i="3"/>
  <c r="BG119" i="3"/>
  <c r="BJ119" i="3"/>
  <c r="BI119" i="3"/>
  <c r="CC127" i="3"/>
  <c r="E72" i="4" s="1"/>
  <c r="CD140" i="3"/>
  <c r="F25" i="4"/>
  <c r="K144" i="3"/>
  <c r="K146" i="3" s="1"/>
  <c r="BS143" i="3"/>
  <c r="O143" i="3"/>
  <c r="O145" i="3" s="1"/>
  <c r="BN144" i="3"/>
  <c r="AC145" i="3"/>
  <c r="F42"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R120" i="3"/>
  <c r="AQ119" i="3"/>
  <c r="AP119" i="3"/>
  <c r="AE119" i="3"/>
  <c r="AP120" i="3"/>
  <c r="BI120" i="3"/>
  <c r="AA130" i="3"/>
  <c r="AY130" i="3"/>
  <c r="CC123" i="3"/>
  <c r="E75"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Q106" i="3"/>
  <c r="BA106" i="3"/>
  <c r="BO106" i="3"/>
  <c r="BC120" i="3"/>
  <c r="BB119" i="3"/>
  <c r="BA119" i="3"/>
  <c r="BD119" i="3"/>
  <c r="BC119" i="3"/>
  <c r="CD123" i="3"/>
  <c r="F11" i="4"/>
  <c r="G11" i="4" s="1"/>
  <c r="H11" i="4" s="1"/>
  <c r="CE126" i="3"/>
  <c r="CC128" i="3"/>
  <c r="E24" i="4" s="1"/>
  <c r="BU130" i="3"/>
  <c r="BV130" i="3"/>
  <c r="AC131" i="3"/>
  <c r="CC141" i="3"/>
  <c r="E25" i="4" s="1"/>
  <c r="AD144" i="3"/>
  <c r="BV143" i="3"/>
  <c r="BG144" i="3"/>
  <c r="BG146" i="3" s="1"/>
  <c r="CA143" i="3"/>
  <c r="F146" i="3"/>
  <c r="H145" i="3"/>
  <c r="E146" i="3"/>
  <c r="G145" i="3"/>
  <c r="H146" i="3"/>
  <c r="F145" i="3"/>
  <c r="R145" i="3"/>
  <c r="Q145" i="3"/>
  <c r="T145" i="3"/>
  <c r="AC146" i="3"/>
  <c r="AF145" i="3"/>
  <c r="AE145" i="3"/>
  <c r="AD145" i="3"/>
  <c r="AO146" i="3"/>
  <c r="AP145" i="3"/>
  <c r="AP146" i="3"/>
  <c r="AO145" i="3"/>
  <c r="AR145" i="3"/>
  <c r="BD145" i="3"/>
  <c r="BC145" i="3"/>
  <c r="BB145" i="3"/>
  <c r="BM146" i="3"/>
  <c r="BP146" i="3"/>
  <c r="BN145" i="3"/>
  <c r="BM145" i="3"/>
  <c r="BP145" i="3"/>
  <c r="S145" i="3"/>
  <c r="AA161" i="3"/>
  <c r="AA163" i="3" s="1"/>
  <c r="CD149" i="3"/>
  <c r="AY161" i="3"/>
  <c r="AY163" i="3" s="1"/>
  <c r="CE157" i="3"/>
  <c r="F35" i="4"/>
  <c r="G35" i="4" s="1"/>
  <c r="H35" i="4" s="1"/>
  <c r="BS162" i="3"/>
  <c r="BN119" i="3"/>
  <c r="BT130" i="3"/>
  <c r="BX130" i="3"/>
  <c r="CB130" i="3"/>
  <c r="E132" i="3"/>
  <c r="I132" i="3"/>
  <c r="N132" i="3"/>
  <c r="S132" i="3"/>
  <c r="X132" i="3"/>
  <c r="AC132" i="3"/>
  <c r="AL132" i="3"/>
  <c r="AQ132" i="3"/>
  <c r="AV132" i="3"/>
  <c r="BA132" i="3"/>
  <c r="BE132" i="3"/>
  <c r="BJ132" i="3"/>
  <c r="BO132" i="3"/>
  <c r="T133" i="3"/>
  <c r="AD133" i="3"/>
  <c r="AW133" i="3"/>
  <c r="BP133" i="3"/>
  <c r="CD136" i="3"/>
  <c r="BU143" i="3"/>
  <c r="BY143" i="3"/>
  <c r="K145" i="3"/>
  <c r="Y145" i="3"/>
  <c r="AI145" i="3"/>
  <c r="BG145" i="3"/>
  <c r="F79" i="4"/>
  <c r="CC155" i="3"/>
  <c r="BR161" i="3"/>
  <c r="E162" i="3"/>
  <c r="I161" i="3"/>
  <c r="BW161" i="3"/>
  <c r="BO119" i="3"/>
  <c r="BP120" i="3"/>
  <c r="F132" i="3"/>
  <c r="K132" i="3"/>
  <c r="O132" i="3"/>
  <c r="T132" i="3"/>
  <c r="Y132" i="3"/>
  <c r="AD132" i="3"/>
  <c r="AI132" i="3"/>
  <c r="AR132" i="3"/>
  <c r="AW132" i="3"/>
  <c r="BB132" i="3"/>
  <c r="BG132" i="3"/>
  <c r="BK132" i="3"/>
  <c r="BP132" i="3"/>
  <c r="G133" i="3"/>
  <c r="BC133" i="3"/>
  <c r="BH133" i="3"/>
  <c r="N144" i="3"/>
  <c r="AL144" i="3"/>
  <c r="BH146" i="3"/>
  <c r="BJ144" i="3"/>
  <c r="BJ68" i="3" s="1"/>
  <c r="L145" i="3"/>
  <c r="Z145" i="3"/>
  <c r="AJ145" i="3"/>
  <c r="AX145" i="3"/>
  <c r="BH145" i="3"/>
  <c r="O161" i="3"/>
  <c r="AM161" i="3"/>
  <c r="BK161" i="3"/>
  <c r="CC151" i="3"/>
  <c r="E49" i="4" s="1"/>
  <c r="CC158" i="3"/>
  <c r="E37" i="4" s="1"/>
  <c r="BV161" i="3"/>
  <c r="AC162" i="3"/>
  <c r="AC164" i="3" s="1"/>
  <c r="CA161" i="3"/>
  <c r="BO162" i="3"/>
  <c r="BQ162" i="3" s="1"/>
  <c r="BP119" i="3"/>
  <c r="BM120" i="3"/>
  <c r="G132" i="3"/>
  <c r="L132" i="3"/>
  <c r="Q132" i="3"/>
  <c r="U132" i="3"/>
  <c r="Z132" i="3"/>
  <c r="AE132" i="3"/>
  <c r="AJ132" i="3"/>
  <c r="AO132" i="3"/>
  <c r="AX132" i="3"/>
  <c r="BC132" i="3"/>
  <c r="BH132" i="3"/>
  <c r="BM132" i="3"/>
  <c r="M145" i="3"/>
  <c r="W145" i="3"/>
  <c r="AK145" i="3"/>
  <c r="AU145" i="3"/>
  <c r="BI145" i="3"/>
  <c r="AU146" i="3"/>
  <c r="U161" i="3"/>
  <c r="U163" i="3" s="1"/>
  <c r="AS161" i="3"/>
  <c r="AS163" i="3" s="1"/>
  <c r="BQ161" i="3"/>
  <c r="CD151" i="3"/>
  <c r="CC154" i="3"/>
  <c r="CD158" i="3"/>
  <c r="BY161" i="3"/>
  <c r="BZ161" i="3"/>
  <c r="BA162" i="3"/>
  <c r="BT161" i="3"/>
  <c r="BX161" i="3"/>
  <c r="G164" i="3"/>
  <c r="T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L164" i="3"/>
  <c r="Y164" i="3"/>
  <c r="AW163" i="3"/>
  <c r="AV163" i="3"/>
  <c r="BG163" i="3"/>
  <c r="BJ163" i="3"/>
  <c r="G163" i="3"/>
  <c r="L163" i="3"/>
  <c r="Q163" i="3"/>
  <c r="Z163" i="3"/>
  <c r="AE163" i="3"/>
  <c r="AJ163" i="3"/>
  <c r="AO163" i="3"/>
  <c r="AX163" i="3"/>
  <c r="BH163" i="3"/>
  <c r="BO94" i="3" l="1"/>
  <c r="BO120" i="3"/>
  <c r="BQ145" i="3"/>
  <c r="CE153" i="3"/>
  <c r="G79" i="4"/>
  <c r="H79" i="4" s="1"/>
  <c r="BQ163" i="3"/>
  <c r="BQ25" i="3"/>
  <c r="BN68" i="3"/>
  <c r="CB24" i="3"/>
  <c r="BO68" i="3"/>
  <c r="BI164" i="3"/>
  <c r="BK80" i="3"/>
  <c r="BK67" i="3"/>
  <c r="BJ26" i="3"/>
  <c r="BH26" i="3"/>
  <c r="BK54" i="3"/>
  <c r="BJ107" i="3"/>
  <c r="BH107" i="3"/>
  <c r="G81" i="4"/>
  <c r="H81" i="4" s="1"/>
  <c r="BB133" i="3"/>
  <c r="BE119" i="3"/>
  <c r="BE38" i="3"/>
  <c r="BB39" i="3"/>
  <c r="BA107" i="3"/>
  <c r="BE145" i="3"/>
  <c r="BD26" i="3"/>
  <c r="BZ144" i="3"/>
  <c r="BE80" i="3"/>
  <c r="BA81" i="3"/>
  <c r="BC81" i="3"/>
  <c r="BD81" i="3"/>
  <c r="BB13" i="3"/>
  <c r="AV13" i="3"/>
  <c r="AV107" i="3"/>
  <c r="G71" i="4"/>
  <c r="H71" i="4" s="1"/>
  <c r="CE45" i="3"/>
  <c r="CE138" i="3"/>
  <c r="AY93" i="3"/>
  <c r="CE63" i="3"/>
  <c r="AX164" i="3"/>
  <c r="AS80" i="3"/>
  <c r="AQ26" i="3"/>
  <c r="AR26" i="3"/>
  <c r="CE152" i="3"/>
  <c r="AS53" i="3"/>
  <c r="AP55" i="3"/>
  <c r="G23" i="4"/>
  <c r="H23"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AA133" i="3" s="1"/>
  <c r="Z55" i="3"/>
  <c r="Y120" i="3"/>
  <c r="W120" i="3"/>
  <c r="Z120" i="3"/>
  <c r="CE99" i="3"/>
  <c r="G57" i="4"/>
  <c r="H57" i="4" s="1"/>
  <c r="BU92" i="3"/>
  <c r="X94" i="3"/>
  <c r="Z94" i="3"/>
  <c r="Q81" i="3"/>
  <c r="S81" i="3"/>
  <c r="U38" i="3"/>
  <c r="BT118" i="3"/>
  <c r="S146" i="3"/>
  <c r="BT144" i="3"/>
  <c r="R13" i="3"/>
  <c r="S13" i="3"/>
  <c r="Q13" i="3"/>
  <c r="U131" i="3"/>
  <c r="BT37" i="3"/>
  <c r="T39" i="3"/>
  <c r="S120" i="3"/>
  <c r="R120" i="3"/>
  <c r="G21" i="4"/>
  <c r="H21" i="4" s="1"/>
  <c r="G26" i="4"/>
  <c r="H26" i="4" s="1"/>
  <c r="G48" i="4"/>
  <c r="H48" i="4" s="1"/>
  <c r="M13" i="3"/>
  <c r="O12" i="3"/>
  <c r="K55" i="3"/>
  <c r="G9" i="4"/>
  <c r="H9" i="4" s="1"/>
  <c r="CE60" i="3"/>
  <c r="G58" i="4"/>
  <c r="H58" i="4" s="1"/>
  <c r="L55" i="3"/>
  <c r="M55" i="3"/>
  <c r="F133" i="3"/>
  <c r="G94" i="3"/>
  <c r="F81" i="3"/>
  <c r="E68" i="3"/>
  <c r="BR24" i="3"/>
  <c r="H13" i="3"/>
  <c r="E13" i="3"/>
  <c r="BR144" i="3"/>
  <c r="I11" i="3"/>
  <c r="BR11" i="3"/>
  <c r="CE7" i="3"/>
  <c r="G61" i="4"/>
  <c r="H61"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AY146" i="3"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0" i="4"/>
  <c r="H20" i="4" s="1"/>
  <c r="BQ24" i="3"/>
  <c r="BO26" i="3"/>
  <c r="BN164" i="3"/>
  <c r="BM13" i="3"/>
  <c r="BO164" i="3"/>
  <c r="CB162" i="3"/>
  <c r="BN146" i="3"/>
  <c r="BQ131" i="3"/>
  <c r="BQ133" i="3" s="1"/>
  <c r="BQ134" i="3" s="1"/>
  <c r="N4" i="2" s="1"/>
  <c r="CB131" i="3"/>
  <c r="BO146" i="3"/>
  <c r="BN81" i="3"/>
  <c r="CB118" i="3"/>
  <c r="BQ80" i="3"/>
  <c r="BQ118" i="3"/>
  <c r="BQ120" i="3"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7" i="2" s="1"/>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S120" i="3" s="1"/>
  <c r="AS121" i="3" s="1"/>
  <c r="J12" i="2" s="1"/>
  <c r="AO13" i="3"/>
  <c r="G30" i="4"/>
  <c r="H30" i="4" s="1"/>
  <c r="AS12" i="3"/>
  <c r="AS11" i="3"/>
  <c r="AS13" i="3" s="1"/>
  <c r="AQ13" i="3"/>
  <c r="AS25" i="3"/>
  <c r="BX131" i="3"/>
  <c r="AS131" i="3"/>
  <c r="AS133" i="3" s="1"/>
  <c r="AS134" i="3" s="1"/>
  <c r="J4" i="2" s="1"/>
  <c r="AO26" i="3"/>
  <c r="BX24" i="3"/>
  <c r="AS24" i="3"/>
  <c r="AS54" i="3"/>
  <c r="BX162" i="3"/>
  <c r="AS162" i="3"/>
  <c r="AS164" i="3" s="1"/>
  <c r="G76" i="4"/>
  <c r="H7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8" i="2" s="1"/>
  <c r="AM162" i="3"/>
  <c r="BW105" i="3"/>
  <c r="AL39" i="3"/>
  <c r="AM105" i="3"/>
  <c r="AM107" i="3" s="1"/>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0" i="2" s="1"/>
  <c r="BV105" i="3"/>
  <c r="AD146" i="3"/>
  <c r="AG168" i="3"/>
  <c r="AG169" i="3" s="1"/>
  <c r="G13" i="4"/>
  <c r="H13"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2" i="4"/>
  <c r="H52" i="4" s="1"/>
  <c r="AA24" i="3"/>
  <c r="AA26" i="3" s="1"/>
  <c r="AA27" i="3" s="1"/>
  <c r="G8" i="2" s="1"/>
  <c r="BU24" i="3"/>
  <c r="CE114" i="3"/>
  <c r="AA106" i="3"/>
  <c r="BU105" i="3"/>
  <c r="AA67" i="3"/>
  <c r="AA105" i="3"/>
  <c r="X68" i="3"/>
  <c r="CE150" i="3"/>
  <c r="Z164" i="3"/>
  <c r="AA162" i="3"/>
  <c r="AA93" i="3"/>
  <c r="BU162" i="3"/>
  <c r="X164" i="3"/>
  <c r="W94" i="3"/>
  <c r="CE87" i="3"/>
  <c r="G8" i="4"/>
  <c r="H8" i="4" s="1"/>
  <c r="G77" i="4"/>
  <c r="H77" i="4" s="1"/>
  <c r="G40" i="4"/>
  <c r="H40" i="4" s="1"/>
  <c r="BT92" i="3"/>
  <c r="U92" i="3"/>
  <c r="R94" i="3"/>
  <c r="R81" i="3"/>
  <c r="CD91" i="3"/>
  <c r="U80" i="3"/>
  <c r="S107" i="3"/>
  <c r="CC23" i="3"/>
  <c r="T107" i="3"/>
  <c r="U106" i="3"/>
  <c r="Q107" i="3"/>
  <c r="CE97" i="3"/>
  <c r="G65" i="4"/>
  <c r="H65" i="4" s="1"/>
  <c r="S164" i="3"/>
  <c r="BT162" i="3"/>
  <c r="U162" i="3"/>
  <c r="U164" i="3" s="1"/>
  <c r="R68" i="3"/>
  <c r="U67" i="3"/>
  <c r="Q68" i="3"/>
  <c r="BT66" i="3"/>
  <c r="S55" i="3"/>
  <c r="CE42" i="3"/>
  <c r="CD52" i="3"/>
  <c r="Q146" i="3"/>
  <c r="U145" i="3"/>
  <c r="U144" i="3"/>
  <c r="CE137" i="3"/>
  <c r="R146" i="3"/>
  <c r="G39" i="4"/>
  <c r="H39" i="4" s="1"/>
  <c r="CE124" i="3"/>
  <c r="Q133" i="3"/>
  <c r="CE125" i="3"/>
  <c r="G70" i="4"/>
  <c r="H70" i="4" s="1"/>
  <c r="U12" i="3"/>
  <c r="CE5" i="3"/>
  <c r="Q120" i="3"/>
  <c r="U37" i="3"/>
  <c r="U39" i="3" s="1"/>
  <c r="U118" i="3"/>
  <c r="U168" i="3"/>
  <c r="U169" i="3" s="1"/>
  <c r="M107" i="3"/>
  <c r="N133" i="3"/>
  <c r="G51" i="4"/>
  <c r="H51" i="4" s="1"/>
  <c r="G53" i="4"/>
  <c r="H53" i="4" s="1"/>
  <c r="G25" i="4"/>
  <c r="H25" i="4" s="1"/>
  <c r="G68" i="4"/>
  <c r="H68" i="4" s="1"/>
  <c r="G28" i="4"/>
  <c r="H2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8" i="2" s="1"/>
  <c r="M81" i="3"/>
  <c r="N81" i="3"/>
  <c r="G66" i="4"/>
  <c r="H66" i="4" s="1"/>
  <c r="M68" i="3"/>
  <c r="L68" i="3"/>
  <c r="BS53" i="3"/>
  <c r="O53" i="3"/>
  <c r="O54" i="3"/>
  <c r="G59" i="4"/>
  <c r="H59" i="4" s="1"/>
  <c r="N55" i="3"/>
  <c r="I168" i="3"/>
  <c r="I169" i="3" s="1"/>
  <c r="CD161" i="3"/>
  <c r="I163" i="3"/>
  <c r="F56" i="4"/>
  <c r="G56" i="4" s="1"/>
  <c r="H56" i="4" s="1"/>
  <c r="CE136" i="3"/>
  <c r="F75" i="4"/>
  <c r="G75" i="4" s="1"/>
  <c r="H75" i="4" s="1"/>
  <c r="CE123" i="3"/>
  <c r="BV79" i="3"/>
  <c r="AG79" i="3"/>
  <c r="F37" i="4"/>
  <c r="G37" i="4" s="1"/>
  <c r="H37" i="4" s="1"/>
  <c r="CE158" i="3"/>
  <c r="AG144" i="3"/>
  <c r="AG146" i="3" s="1"/>
  <c r="CC130" i="3"/>
  <c r="F16" i="4"/>
  <c r="G16" i="4" s="1"/>
  <c r="H16" i="4" s="1"/>
  <c r="CE140" i="3"/>
  <c r="I105" i="3"/>
  <c r="H39" i="3"/>
  <c r="H55" i="3"/>
  <c r="CA79" i="3"/>
  <c r="BK79" i="3"/>
  <c r="BK81" i="3" s="1"/>
  <c r="E32" i="4"/>
  <c r="G32" i="4" s="1"/>
  <c r="H32" i="4" s="1"/>
  <c r="CE48" i="3"/>
  <c r="CD36" i="3"/>
  <c r="G81" i="3"/>
  <c r="G68" i="3"/>
  <c r="AS165" i="3"/>
  <c r="J13" i="2" s="1"/>
  <c r="E27" i="4"/>
  <c r="G27" i="4" s="1"/>
  <c r="H27" i="4" s="1"/>
  <c r="CE154" i="3"/>
  <c r="F45" i="4"/>
  <c r="G45" i="4" s="1"/>
  <c r="H45" i="4" s="1"/>
  <c r="CE149" i="3"/>
  <c r="BZ145" i="3"/>
  <c r="BT145" i="3"/>
  <c r="CC143" i="3"/>
  <c r="F72" i="4"/>
  <c r="G72" i="4" s="1"/>
  <c r="H72" i="4" s="1"/>
  <c r="CE127" i="3"/>
  <c r="I145" i="3"/>
  <c r="BS144" i="3"/>
  <c r="O144" i="3"/>
  <c r="O146" i="3" s="1"/>
  <c r="BW118" i="3"/>
  <c r="AM118" i="3"/>
  <c r="CE85" i="3"/>
  <c r="BR105" i="3"/>
  <c r="BU118" i="3"/>
  <c r="AA118" i="3"/>
  <c r="CD117" i="3"/>
  <c r="I119" i="3"/>
  <c r="F41" i="4"/>
  <c r="G41" i="4" s="1"/>
  <c r="H41" i="4" s="1"/>
  <c r="CE3" i="3"/>
  <c r="BK53" i="3"/>
  <c r="BK24" i="3"/>
  <c r="CA24" i="3"/>
  <c r="BS11" i="3"/>
  <c r="O11" i="3"/>
  <c r="F64" i="4"/>
  <c r="G64" i="4" s="1"/>
  <c r="H64" i="4" s="1"/>
  <c r="CE58" i="3"/>
  <c r="CA145" i="3"/>
  <c r="BV131" i="3"/>
  <c r="AG131" i="3"/>
  <c r="O105" i="3"/>
  <c r="O107" i="3" s="1"/>
  <c r="BS105" i="3"/>
  <c r="F55" i="4"/>
  <c r="G55" i="4" s="1"/>
  <c r="H55" i="4" s="1"/>
  <c r="CE84" i="3"/>
  <c r="BT105" i="3"/>
  <c r="U105" i="3"/>
  <c r="E31" i="4"/>
  <c r="G31" i="4" s="1"/>
  <c r="H31" i="4" s="1"/>
  <c r="CE155" i="3"/>
  <c r="AA168" i="3"/>
  <c r="AA169" i="3" s="1"/>
  <c r="BX146" i="3"/>
  <c r="BR146" i="3"/>
  <c r="CB144" i="3"/>
  <c r="BQ144" i="3"/>
  <c r="BQ146" i="3" s="1"/>
  <c r="H107" i="3"/>
  <c r="CC104" i="3"/>
  <c r="BR92" i="3"/>
  <c r="I92" i="3"/>
  <c r="F63" i="4"/>
  <c r="G63" i="4" s="1"/>
  <c r="H63" i="4" s="1"/>
  <c r="CE98" i="3"/>
  <c r="E94" i="3"/>
  <c r="CB92" i="3"/>
  <c r="CC78" i="3"/>
  <c r="F43" i="4"/>
  <c r="G43" i="4" s="1"/>
  <c r="H43" i="4" s="1"/>
  <c r="CE72" i="3"/>
  <c r="BW66" i="3"/>
  <c r="AM66" i="3"/>
  <c r="AM68" i="3" s="1"/>
  <c r="AM69" i="3" s="1"/>
  <c r="I11" i="2" s="1"/>
  <c r="F12" i="4"/>
  <c r="G12" i="4" s="1"/>
  <c r="H12" i="4" s="1"/>
  <c r="CE62" i="3"/>
  <c r="AY53" i="3"/>
  <c r="BY53" i="3"/>
  <c r="F60" i="4"/>
  <c r="G60" i="4" s="1"/>
  <c r="H60" i="4" s="1"/>
  <c r="CE30" i="3"/>
  <c r="AS92" i="3"/>
  <c r="AS94" i="3" s="1"/>
  <c r="AS95" i="3" s="1"/>
  <c r="J2" i="2" s="1"/>
  <c r="BX92" i="3"/>
  <c r="F50" i="4"/>
  <c r="G50" i="4" s="1"/>
  <c r="H50" i="4" s="1"/>
  <c r="CE110" i="3"/>
  <c r="CA66" i="3"/>
  <c r="BK66" i="3"/>
  <c r="BV11" i="3"/>
  <c r="AG11" i="3"/>
  <c r="G55" i="3"/>
  <c r="I53" i="3"/>
  <c r="F78" i="4"/>
  <c r="G78" i="4" s="1"/>
  <c r="H78" i="4" s="1"/>
  <c r="CE29" i="3"/>
  <c r="BY24" i="3"/>
  <c r="AY24" i="3"/>
  <c r="BW11" i="3"/>
  <c r="AM11" i="3"/>
  <c r="AM13" i="3" s="1"/>
  <c r="AM14" i="3" s="1"/>
  <c r="I6" i="2" s="1"/>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12" i="2" s="1"/>
  <c r="BZ118" i="3"/>
  <c r="BV92" i="3"/>
  <c r="AG92" i="3"/>
  <c r="AG94" i="3" s="1"/>
  <c r="AG95" i="3" s="1"/>
  <c r="H2" i="2" s="1"/>
  <c r="CA92" i="3"/>
  <c r="BK92" i="3"/>
  <c r="BK94" i="3" s="1"/>
  <c r="BS118" i="3"/>
  <c r="O118" i="3"/>
  <c r="CB105" i="3"/>
  <c r="BQ105" i="3"/>
  <c r="CA105" i="3"/>
  <c r="BS92" i="3"/>
  <c r="O92" i="3"/>
  <c r="O94" i="3" s="1"/>
  <c r="BZ79" i="3"/>
  <c r="BE79" i="3"/>
  <c r="BE81" i="3" s="1"/>
  <c r="BE82" i="3" s="1"/>
  <c r="L7" i="2" s="1"/>
  <c r="BR79" i="3"/>
  <c r="I79" i="3"/>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CC65" i="3"/>
  <c r="I68" i="3"/>
  <c r="CB53" i="3"/>
  <c r="BQ53" i="3"/>
  <c r="CA11" i="3"/>
  <c r="BK11" i="3"/>
  <c r="BK13" i="3" s="1"/>
  <c r="BT53" i="3"/>
  <c r="U53" i="3"/>
  <c r="U55" i="3" s="1"/>
  <c r="CE31" i="3"/>
  <c r="CE151" i="3"/>
  <c r="F49" i="4"/>
  <c r="G49" i="4" s="1"/>
  <c r="H49" i="4" s="1"/>
  <c r="BU145" i="3"/>
  <c r="BV162" i="3"/>
  <c r="AG162" i="3"/>
  <c r="AG164" i="3" s="1"/>
  <c r="AG165" i="3" s="1"/>
  <c r="H13" i="2" s="1"/>
  <c r="AM168" i="3"/>
  <c r="AM169" i="3" s="1"/>
  <c r="BR162" i="3"/>
  <c r="I162" i="3"/>
  <c r="E164" i="3"/>
  <c r="BS145" i="3"/>
  <c r="CB145" i="3"/>
  <c r="CA144" i="3"/>
  <c r="BK144" i="3"/>
  <c r="BK146" i="3" s="1"/>
  <c r="CD130" i="3"/>
  <c r="G120" i="3"/>
  <c r="CA118" i="3"/>
  <c r="BK118" i="3"/>
  <c r="BK120" i="3" s="1"/>
  <c r="BK121" i="3" s="1"/>
  <c r="M12" i="2" s="1"/>
  <c r="BZ92" i="3"/>
  <c r="BE92" i="3"/>
  <c r="BZ131" i="3"/>
  <c r="BE131" i="3"/>
  <c r="BE133" i="3" s="1"/>
  <c r="BE134" i="3" s="1"/>
  <c r="L4" i="2" s="1"/>
  <c r="BY118" i="3"/>
  <c r="AY118" i="3"/>
  <c r="AY120" i="3" s="1"/>
  <c r="G24" i="4"/>
  <c r="H24" i="4" s="1"/>
  <c r="BX105" i="3"/>
  <c r="AS105" i="3"/>
  <c r="AS107" i="3" s="1"/>
  <c r="CD78" i="3"/>
  <c r="F14" i="4"/>
  <c r="G14" i="4" s="1"/>
  <c r="H14" i="4" s="1"/>
  <c r="CE75" i="3"/>
  <c r="G19" i="4"/>
  <c r="H19" i="4" s="1"/>
  <c r="BS66" i="3"/>
  <c r="O66" i="3"/>
  <c r="O68" i="3" s="1"/>
  <c r="CC117" i="3"/>
  <c r="U79" i="3"/>
  <c r="U81" i="3" s="1"/>
  <c r="BT79" i="3"/>
  <c r="O79" i="3"/>
  <c r="BS79" i="3"/>
  <c r="BR66" i="3"/>
  <c r="H68" i="3"/>
  <c r="I69" i="3" s="1"/>
  <c r="D11" i="2" s="1"/>
  <c r="F46" i="4"/>
  <c r="G46" i="4" s="1"/>
  <c r="H46" i="4" s="1"/>
  <c r="CE43" i="3"/>
  <c r="F54" i="4"/>
  <c r="G54" i="4" s="1"/>
  <c r="H54" i="4" s="1"/>
  <c r="CE32" i="3"/>
  <c r="F4" i="4"/>
  <c r="G4" i="4" s="1"/>
  <c r="H4" i="4" s="1"/>
  <c r="CE19" i="3"/>
  <c r="BV53" i="3"/>
  <c r="BT24" i="3"/>
  <c r="U24" i="3"/>
  <c r="U26" i="3" s="1"/>
  <c r="U27" i="3" s="1"/>
  <c r="F8" i="2" s="1"/>
  <c r="F62" i="4"/>
  <c r="G62" i="4" s="1"/>
  <c r="H62" i="4" s="1"/>
  <c r="CE17" i="3"/>
  <c r="CC10" i="3"/>
  <c r="G47" i="4"/>
  <c r="H47" i="4" s="1"/>
  <c r="G74" i="4"/>
  <c r="H74" i="4" s="1"/>
  <c r="BQ121" i="3" l="1"/>
  <c r="N12" i="2" s="1"/>
  <c r="CB146" i="3"/>
  <c r="BQ68" i="3"/>
  <c r="BK82" i="3"/>
  <c r="M7" i="2" s="1"/>
  <c r="BK39" i="3"/>
  <c r="BK40" i="3" s="1"/>
  <c r="M3" i="2" s="1"/>
  <c r="BE40" i="3"/>
  <c r="L3" i="2" s="1"/>
  <c r="BZ146" i="3"/>
  <c r="AY107" i="3"/>
  <c r="AY94" i="3"/>
  <c r="AY95" i="3" s="1"/>
  <c r="K2" i="2" s="1"/>
  <c r="AY147" i="3"/>
  <c r="K9" i="2" s="1"/>
  <c r="AS146" i="3"/>
  <c r="AS147" i="3" s="1"/>
  <c r="J9" i="2" s="1"/>
  <c r="AM94" i="3"/>
  <c r="AM95" i="3" s="1"/>
  <c r="I2" i="2" s="1"/>
  <c r="AM39" i="3"/>
  <c r="AM133" i="3"/>
  <c r="AM134" i="3" s="1"/>
  <c r="I4" i="2" s="1"/>
  <c r="AG56" i="3"/>
  <c r="H5" i="2" s="1"/>
  <c r="AG40" i="3"/>
  <c r="H3" i="2" s="1"/>
  <c r="AA82" i="3"/>
  <c r="G7" i="2" s="1"/>
  <c r="U165" i="3"/>
  <c r="F13" i="2" s="1"/>
  <c r="U13" i="3"/>
  <c r="U14" i="3" s="1"/>
  <c r="F6" i="2" s="1"/>
  <c r="U40" i="3"/>
  <c r="F3" i="2" s="1"/>
  <c r="O95" i="3"/>
  <c r="E2" i="2" s="1"/>
  <c r="BQ14" i="3"/>
  <c r="N6" i="2" s="1"/>
  <c r="BQ40" i="3"/>
  <c r="N3" i="2" s="1"/>
  <c r="BE14" i="3"/>
  <c r="L6" i="2" s="1"/>
  <c r="AY69" i="3"/>
  <c r="K11" i="2" s="1"/>
  <c r="BE69" i="3"/>
  <c r="L11" i="2" s="1"/>
  <c r="BQ69" i="3"/>
  <c r="N11" i="2" s="1"/>
  <c r="BK14" i="3"/>
  <c r="M6" i="2" s="1"/>
  <c r="BQ55" i="3"/>
  <c r="BQ56" i="3" s="1"/>
  <c r="N5" i="2" s="1"/>
  <c r="AS81" i="3"/>
  <c r="AS82" i="3" s="1"/>
  <c r="J7" i="2" s="1"/>
  <c r="AY13" i="3"/>
  <c r="AY14" i="3" s="1"/>
  <c r="K6" i="2" s="1"/>
  <c r="BE107" i="3"/>
  <c r="BE108" i="3" s="1"/>
  <c r="L10" i="2" s="1"/>
  <c r="U56" i="3"/>
  <c r="F5" i="2" s="1"/>
  <c r="I147" i="3"/>
  <c r="D9" i="2" s="1"/>
  <c r="O147" i="3"/>
  <c r="E9" i="2" s="1"/>
  <c r="AA164" i="3"/>
  <c r="AA165" i="3" s="1"/>
  <c r="G13" i="2" s="1"/>
  <c r="BV146" i="3"/>
  <c r="O108" i="3"/>
  <c r="E10" i="2" s="1"/>
  <c r="AG147" i="3"/>
  <c r="H9" i="2" s="1"/>
  <c r="BT146" i="3"/>
  <c r="AA107" i="3"/>
  <c r="AA108" i="3" s="1"/>
  <c r="G10" i="2" s="1"/>
  <c r="U94" i="3"/>
  <c r="U95" i="3" s="1"/>
  <c r="F2" i="2" s="1"/>
  <c r="U133" i="3"/>
  <c r="U134" i="3" s="1"/>
  <c r="F4" i="2" s="1"/>
  <c r="BW146" i="3"/>
  <c r="AG68" i="3"/>
  <c r="AG69" i="3" s="1"/>
  <c r="H11" i="2" s="1"/>
  <c r="BQ26" i="3"/>
  <c r="BQ27" i="3" s="1"/>
  <c r="N8" i="2" s="1"/>
  <c r="BQ164" i="3"/>
  <c r="BQ165" i="3" s="1"/>
  <c r="N13" i="2" s="1"/>
  <c r="BQ147" i="3"/>
  <c r="N9" i="2" s="1"/>
  <c r="BQ81" i="3"/>
  <c r="BQ82" i="3" s="1"/>
  <c r="N7" i="2" s="1"/>
  <c r="BQ94" i="3"/>
  <c r="BQ95" i="3" s="1"/>
  <c r="N2" i="2" s="1"/>
  <c r="BQ107" i="3"/>
  <c r="BQ108" i="3" s="1"/>
  <c r="N10" i="2" s="1"/>
  <c r="BK164" i="3"/>
  <c r="BK165" i="3" s="1"/>
  <c r="M13" i="2" s="1"/>
  <c r="BK147" i="3"/>
  <c r="M9" i="2" s="1"/>
  <c r="BK68" i="3"/>
  <c r="BK69" i="3" s="1"/>
  <c r="M11" i="2" s="1"/>
  <c r="BK95" i="3"/>
  <c r="M2" i="2" s="1"/>
  <c r="BK26" i="3"/>
  <c r="BK27" i="3" s="1"/>
  <c r="M8" i="2" s="1"/>
  <c r="BK55" i="3"/>
  <c r="BK56" i="3" s="1"/>
  <c r="M5" i="2" s="1"/>
  <c r="BK107" i="3"/>
  <c r="BK108" i="3" s="1"/>
  <c r="M10" i="2" s="1"/>
  <c r="BE165" i="3"/>
  <c r="L13" i="2" s="1"/>
  <c r="BE26" i="3"/>
  <c r="BE27" i="3" s="1"/>
  <c r="L8" i="2" s="1"/>
  <c r="BE146" i="3"/>
  <c r="BE147" i="3" s="1"/>
  <c r="L9" i="2" s="1"/>
  <c r="BK134" i="3"/>
  <c r="M4" i="2" s="1"/>
  <c r="BE94" i="3"/>
  <c r="BE95" i="3" s="1"/>
  <c r="L2" i="2" s="1"/>
  <c r="BE55" i="3"/>
  <c r="BE56" i="3" s="1"/>
  <c r="L5" i="2" s="1"/>
  <c r="CE10" i="3"/>
  <c r="CE104" i="3"/>
  <c r="AY108" i="3"/>
  <c r="K10" i="2" s="1"/>
  <c r="AY40" i="3"/>
  <c r="K3" i="2" s="1"/>
  <c r="AY26" i="3"/>
  <c r="AY27" i="3" s="1"/>
  <c r="K8" i="2" s="1"/>
  <c r="AY55" i="3"/>
  <c r="AY56" i="3" s="1"/>
  <c r="K5" i="2" s="1"/>
  <c r="AY121" i="3"/>
  <c r="K12" i="2" s="1"/>
  <c r="AY164" i="3"/>
  <c r="AY165" i="3" s="1"/>
  <c r="K13" i="2" s="1"/>
  <c r="AY133" i="3"/>
  <c r="AY134" i="3" s="1"/>
  <c r="K4" i="2" s="1"/>
  <c r="AS39" i="3"/>
  <c r="AS40" i="3" s="1"/>
  <c r="J3" i="2" s="1"/>
  <c r="AS108" i="3"/>
  <c r="J10" i="2" s="1"/>
  <c r="AS14" i="3"/>
  <c r="J6" i="2" s="1"/>
  <c r="AS26" i="3"/>
  <c r="AS27" i="3" s="1"/>
  <c r="J8" i="2" s="1"/>
  <c r="AS55" i="3"/>
  <c r="AS56" i="3" s="1"/>
  <c r="J5" i="2" s="1"/>
  <c r="AS68" i="3"/>
  <c r="AS69" i="3" s="1"/>
  <c r="J11" i="2" s="1"/>
  <c r="AM120" i="3"/>
  <c r="AM121" i="3" s="1"/>
  <c r="I12" i="2" s="1"/>
  <c r="AM55" i="3"/>
  <c r="AM56" i="3" s="1"/>
  <c r="I5" i="2" s="1"/>
  <c r="AM164" i="3"/>
  <c r="AM165" i="3" s="1"/>
  <c r="I13" i="2" s="1"/>
  <c r="AM40" i="3"/>
  <c r="I3" i="2" s="1"/>
  <c r="AM108" i="3"/>
  <c r="I10" i="2" s="1"/>
  <c r="AM146" i="3"/>
  <c r="AM147" i="3" s="1"/>
  <c r="I9" i="2" s="1"/>
  <c r="CC144" i="3"/>
  <c r="AM81" i="3"/>
  <c r="AM82" i="3" s="1"/>
  <c r="I7" i="2" s="1"/>
  <c r="AG27" i="3"/>
  <c r="H8" i="2" s="1"/>
  <c r="AG133" i="3"/>
  <c r="AG134" i="3" s="1"/>
  <c r="H4" i="2" s="1"/>
  <c r="AG81" i="3"/>
  <c r="AG82" i="3" s="1"/>
  <c r="H7" i="2" s="1"/>
  <c r="AG13" i="3"/>
  <c r="AG14" i="3" s="1"/>
  <c r="H6" i="2" s="1"/>
  <c r="AG120" i="3"/>
  <c r="AG121" i="3" s="1"/>
  <c r="H12" i="2" s="1"/>
  <c r="CC118" i="3"/>
  <c r="AA40" i="3"/>
  <c r="G3" i="2" s="1"/>
  <c r="AA13" i="3"/>
  <c r="AA14" i="3" s="1"/>
  <c r="G6" i="2" s="1"/>
  <c r="AA146" i="3"/>
  <c r="AA147" i="3" s="1"/>
  <c r="G9" i="2" s="1"/>
  <c r="BU146" i="3"/>
  <c r="AA56" i="3"/>
  <c r="G5" i="2" s="1"/>
  <c r="AA134" i="3"/>
  <c r="G4" i="2" s="1"/>
  <c r="CE23" i="3"/>
  <c r="AA120" i="3"/>
  <c r="AA121" i="3" s="1"/>
  <c r="G12" i="2" s="1"/>
  <c r="AA68" i="3"/>
  <c r="AA69" i="3" s="1"/>
  <c r="G11" i="2" s="1"/>
  <c r="AA94" i="3"/>
  <c r="AA95" i="3" s="1"/>
  <c r="G2" i="2" s="1"/>
  <c r="CE91" i="3"/>
  <c r="U82" i="3"/>
  <c r="F7" i="2" s="1"/>
  <c r="U107" i="3"/>
  <c r="U108" i="3" s="1"/>
  <c r="F10" i="2" s="1"/>
  <c r="U68" i="3"/>
  <c r="U69" i="3" s="1"/>
  <c r="F11" i="2" s="1"/>
  <c r="CE52" i="3"/>
  <c r="U146" i="3"/>
  <c r="U147" i="3" s="1"/>
  <c r="F9" i="2" s="1"/>
  <c r="CC11" i="3"/>
  <c r="U120" i="3"/>
  <c r="U121" i="3" s="1"/>
  <c r="F12" i="2" s="1"/>
  <c r="O133" i="3"/>
  <c r="O134" i="3" s="1"/>
  <c r="E4" i="2" s="1"/>
  <c r="CE130" i="3"/>
  <c r="CD11" i="3"/>
  <c r="O13" i="3"/>
  <c r="O14" i="3" s="1"/>
  <c r="E6" i="2" s="1"/>
  <c r="CE143" i="3"/>
  <c r="CD144" i="3"/>
  <c r="CD118" i="3"/>
  <c r="O120" i="3"/>
  <c r="O121" i="3" s="1"/>
  <c r="E12" i="2" s="1"/>
  <c r="O40" i="3"/>
  <c r="E3" i="2" s="1"/>
  <c r="O164" i="3"/>
  <c r="O165" i="3" s="1"/>
  <c r="E13" i="2" s="1"/>
  <c r="CE36" i="3"/>
  <c r="CC24" i="3"/>
  <c r="O81" i="3"/>
  <c r="O82" i="3" s="1"/>
  <c r="E7" i="2" s="1"/>
  <c r="O69" i="3"/>
  <c r="E11" i="2" s="1"/>
  <c r="CE65" i="3"/>
  <c r="O55" i="3"/>
  <c r="O56" i="3" s="1"/>
  <c r="E5" i="2" s="1"/>
  <c r="CD66" i="3"/>
  <c r="I14" i="3"/>
  <c r="D6" i="2" s="1"/>
  <c r="CD131" i="3"/>
  <c r="I133" i="3"/>
  <c r="I134" i="3" s="1"/>
  <c r="D4" i="2" s="1"/>
  <c r="CC92" i="3"/>
  <c r="CE161" i="3"/>
  <c r="CD162" i="3"/>
  <c r="I164" i="3"/>
  <c r="I165" i="3" s="1"/>
  <c r="D13" i="2" s="1"/>
  <c r="CD79" i="3"/>
  <c r="I81" i="3"/>
  <c r="I82" i="3" s="1"/>
  <c r="D7" i="2" s="1"/>
  <c r="CC131" i="3"/>
  <c r="CD53" i="3"/>
  <c r="I55" i="3"/>
  <c r="I56" i="3" s="1"/>
  <c r="D5" i="2" s="1"/>
  <c r="I26" i="3"/>
  <c r="I27" i="3" s="1"/>
  <c r="D8" i="2" s="1"/>
  <c r="CD24" i="3"/>
  <c r="CC66" i="3"/>
  <c r="CC162" i="3"/>
  <c r="CD37" i="3"/>
  <c r="I39" i="3"/>
  <c r="I40" i="3" s="1"/>
  <c r="D3" i="2" s="1"/>
  <c r="CC53" i="3"/>
  <c r="CE117" i="3"/>
  <c r="CC105" i="3"/>
  <c r="I120" i="3"/>
  <c r="I121" i="3" s="1"/>
  <c r="D12" i="2" s="1"/>
  <c r="CE78" i="3"/>
  <c r="CC79" i="3"/>
  <c r="CC37" i="3"/>
  <c r="CD92" i="3"/>
  <c r="I94" i="3"/>
  <c r="I95" i="3" s="1"/>
  <c r="D2" i="2" s="1"/>
  <c r="CD105" i="3"/>
  <c r="I107" i="3"/>
  <c r="I108" i="3" s="1"/>
  <c r="D10" i="2" s="1"/>
  <c r="N16" i="2" l="1"/>
  <c r="M16" i="2"/>
  <c r="L16" i="2"/>
  <c r="K16" i="2"/>
  <c r="J16" i="2"/>
  <c r="O8" i="2"/>
  <c r="CE118" i="3"/>
  <c r="I16" i="2"/>
  <c r="CE144" i="3"/>
  <c r="H16" i="2"/>
  <c r="O9" i="2"/>
  <c r="O11" i="2"/>
  <c r="G16" i="2"/>
  <c r="O2" i="2"/>
  <c r="O3" i="2"/>
  <c r="CE24" i="3"/>
  <c r="O10" i="2"/>
  <c r="CE11" i="3"/>
  <c r="F16" i="2"/>
  <c r="CE105" i="3"/>
  <c r="O4" i="2"/>
  <c r="CE92" i="3"/>
  <c r="O6" i="2"/>
  <c r="O12" i="2"/>
  <c r="O13" i="2"/>
  <c r="CE37" i="3"/>
  <c r="CE162" i="3"/>
  <c r="E16" i="2"/>
  <c r="CE66" i="3"/>
  <c r="O5" i="2"/>
  <c r="O7"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<sst xmlns="http://schemas.openxmlformats.org/spreadsheetml/2006/main" count="1001" uniqueCount="130">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</sst>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6" sqref="J6"/>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1</v>
      </c>
      <c r="B2" s="12">
        <v>8</v>
      </c>
      <c r="C2" s="13" t="str">
        <f>'Détail par équipe'!B83</f>
        <v>Les Poulbots</v>
      </c>
      <c r="D2" s="14">
        <f>'Détail par équipe'!I95</f>
        <v>8.5</v>
      </c>
      <c r="E2" s="15">
        <f>'Détail par équipe'!O95</f>
        <v>3</v>
      </c>
      <c r="F2" s="15">
        <f>'Détail par équipe'!U95</f>
        <v>9</v>
      </c>
      <c r="G2" s="15">
        <f>'Détail par équipe'!AA95</f>
        <v>7</v>
      </c>
      <c r="H2" s="15">
        <f>'Détail par équipe'!AG95</f>
        <v>6.5</v>
      </c>
      <c r="I2" s="15">
        <f>'Détail par équipe'!AM95</f>
        <v>8</v>
      </c>
      <c r="J2" s="15">
        <f>'Détail par équipe'!AS95</f>
        <v>7</v>
      </c>
      <c r="K2" s="15">
        <f>'Détail par équipe'!AY95</f>
        <v>9</v>
      </c>
      <c r="L2" s="15">
        <f>'Détail par équipe'!BE95</f>
        <v>10</v>
      </c>
      <c r="M2" s="15">
        <f>'Détail par équipe'!BK95</f>
        <v>8</v>
      </c>
      <c r="N2" s="15">
        <f>'Détail par équipe'!BQ95</f>
        <v>6</v>
      </c>
      <c r="O2" s="16">
        <f>D2+E2+F2+G2+H2+I2+J2+K2+L2+M2+N2</f>
        <v>82</v>
      </c>
      <c r="P2" s="17">
        <f>O2*2.88</f>
        <v>236.16</v>
      </c>
    </row>
    <row r="3" spans="1:16" ht="23.1" customHeight="1" x14ac:dyDescent="0.25">
      <c r="A3" s="11">
        <v>2</v>
      </c>
      <c r="B3" s="12">
        <v>2</v>
      </c>
      <c r="C3" s="13" t="str">
        <f>'Détail par équipe'!B28</f>
        <v>Les Scorpions</v>
      </c>
      <c r="D3" s="14">
        <f>'Détail par équipe'!I40</f>
        <v>7</v>
      </c>
      <c r="E3" s="15">
        <f>'Détail par équipe'!O40</f>
        <v>8</v>
      </c>
      <c r="F3" s="15">
        <f>'Détail par équipe'!U40</f>
        <v>9.5</v>
      </c>
      <c r="G3" s="15">
        <f>'Détail par équipe'!AA40</f>
        <v>8</v>
      </c>
      <c r="H3" s="15">
        <f>'Détail par équipe'!AG40</f>
        <v>7</v>
      </c>
      <c r="I3" s="15">
        <f>'Détail par équipe'!AM40</f>
        <v>7</v>
      </c>
      <c r="J3" s="15">
        <f>'Détail par équipe'!AS40</f>
        <v>8</v>
      </c>
      <c r="K3" s="15">
        <f>'Détail par équipe'!AY40</f>
        <v>7</v>
      </c>
      <c r="L3" s="15">
        <f>'Détail par équipe'!BE40</f>
        <v>1</v>
      </c>
      <c r="M3" s="15">
        <f>'Détail par équipe'!BK40</f>
        <v>8</v>
      </c>
      <c r="N3" s="15">
        <f>'Détail par équipe'!BQ40</f>
        <v>4</v>
      </c>
      <c r="O3" s="16">
        <f>D3+E3+F3+G3+H3+I3+J3+K3+L3+M3+N3</f>
        <v>74.5</v>
      </c>
      <c r="P3" s="17">
        <f t="shared" ref="P3:P13" si="0">O3*2.88</f>
        <v>214.56</v>
      </c>
    </row>
    <row r="4" spans="1:16" ht="23.1" customHeight="1" x14ac:dyDescent="0.25">
      <c r="A4" s="11">
        <v>3</v>
      </c>
      <c r="B4" s="12">
        <v>12</v>
      </c>
      <c r="C4" s="13" t="str">
        <f>'Détail par équipe'!B122</f>
        <v>ASC BNP 1</v>
      </c>
      <c r="D4" s="14">
        <f>'Détail par équipe'!I134</f>
        <v>10</v>
      </c>
      <c r="E4" s="15">
        <f>'Détail par équipe'!O134</f>
        <v>8</v>
      </c>
      <c r="F4" s="15">
        <f>'Détail par équipe'!U134</f>
        <v>4</v>
      </c>
      <c r="G4" s="15">
        <f>'Détail par équipe'!AA134</f>
        <v>5</v>
      </c>
      <c r="H4" s="15">
        <f>'Détail par équipe'!AG134</f>
        <v>8</v>
      </c>
      <c r="I4" s="15">
        <f>'Détail par équipe'!AM134</f>
        <v>4</v>
      </c>
      <c r="J4" s="15">
        <f>'Détail par équipe'!AS134</f>
        <v>5</v>
      </c>
      <c r="K4" s="15">
        <f>'Détail par équipe'!AY134</f>
        <v>10</v>
      </c>
      <c r="L4" s="15">
        <f>'Détail par équipe'!BE134</f>
        <v>0</v>
      </c>
      <c r="M4" s="15">
        <f>'Détail par équipe'!BK134</f>
        <v>2</v>
      </c>
      <c r="N4" s="15">
        <f>'Détail par équipe'!BQ134</f>
        <v>7.5</v>
      </c>
      <c r="O4" s="16">
        <f>D4+E4+F4+G4+H4+I4+J4+K4+L4+M4+N4</f>
        <v>63.5</v>
      </c>
      <c r="P4" s="17">
        <f t="shared" si="0"/>
        <v>182.88</v>
      </c>
    </row>
    <row r="5" spans="1:16" ht="23.1" customHeight="1" x14ac:dyDescent="0.25">
      <c r="A5" s="11">
        <v>4</v>
      </c>
      <c r="B5" s="12">
        <v>5</v>
      </c>
      <c r="C5" s="13" t="str">
        <f>'Détail par équipe'!B41</f>
        <v>W 5 Drago Malefoy</v>
      </c>
      <c r="D5" s="14">
        <f>'Détail par équipe'!I56</f>
        <v>3</v>
      </c>
      <c r="E5" s="15">
        <f>'Détail par équipe'!O56</f>
        <v>10</v>
      </c>
      <c r="F5" s="15">
        <f>'Détail par équipe'!U56</f>
        <v>0</v>
      </c>
      <c r="G5" s="15">
        <f>'Détail par équipe'!AA56</f>
        <v>5</v>
      </c>
      <c r="H5" s="15">
        <f>'Détail par équipe'!AG56</f>
        <v>2</v>
      </c>
      <c r="I5" s="15">
        <f>'Détail par équipe'!AM56</f>
        <v>2</v>
      </c>
      <c r="J5" s="15">
        <f>'Détail par équipe'!AS56</f>
        <v>9</v>
      </c>
      <c r="K5" s="15">
        <f>'Détail par équipe'!AY56</f>
        <v>8</v>
      </c>
      <c r="L5" s="15">
        <f>'Détail par équipe'!BE56</f>
        <v>10</v>
      </c>
      <c r="M5" s="15">
        <f>'Détail par équipe'!BK56</f>
        <v>6</v>
      </c>
      <c r="N5" s="15">
        <f>'Détail par équipe'!BQ56</f>
        <v>7.5</v>
      </c>
      <c r="O5" s="16">
        <f>D5+E5+F5+G5+H5+I5+J5+K5+L5+M5+N5</f>
        <v>62.5</v>
      </c>
      <c r="P5" s="17">
        <f t="shared" si="0"/>
        <v>180</v>
      </c>
    </row>
    <row r="6" spans="1:16" ht="23.1" customHeight="1" x14ac:dyDescent="0.25">
      <c r="A6" s="11">
        <v>5</v>
      </c>
      <c r="B6" s="12">
        <v>1</v>
      </c>
      <c r="C6" s="13" t="str">
        <f>'Détail par équipe'!B2</f>
        <v>W 3 Dumbledore</v>
      </c>
      <c r="D6" s="14">
        <f>'Détail par équipe'!I14</f>
        <v>8</v>
      </c>
      <c r="E6" s="15">
        <f>'Détail par équipe'!O14</f>
        <v>7</v>
      </c>
      <c r="F6" s="15">
        <f>'Détail par équipe'!U14</f>
        <v>6</v>
      </c>
      <c r="G6" s="15">
        <f>'Détail par équipe'!AA14</f>
        <v>2</v>
      </c>
      <c r="H6" s="15">
        <f>'Détail par équipe'!AG14</f>
        <v>4</v>
      </c>
      <c r="I6" s="15">
        <f>'Détail par équipe'!AM14</f>
        <v>10</v>
      </c>
      <c r="J6" s="15">
        <f>'Détail par équipe'!AS14</f>
        <v>6</v>
      </c>
      <c r="K6" s="15">
        <f>'Détail par équipe'!AY14</f>
        <v>2</v>
      </c>
      <c r="L6" s="15">
        <f>'Détail par équipe'!BE14</f>
        <v>7.5</v>
      </c>
      <c r="M6" s="15">
        <f>'Détail par équipe'!BK14</f>
        <v>4</v>
      </c>
      <c r="N6" s="15">
        <f>'Détail par équipe'!BQ14</f>
        <v>5</v>
      </c>
      <c r="O6" s="16">
        <f>D6+E6+F6+G6+H6+I6+J6+K6+L6+M6+N6</f>
        <v>61.5</v>
      </c>
      <c r="P6" s="17">
        <f t="shared" si="0"/>
        <v>177.12</v>
      </c>
    </row>
    <row r="7" spans="1:16" ht="23.1" customHeight="1" x14ac:dyDescent="0.25">
      <c r="A7" s="11">
        <v>6</v>
      </c>
      <c r="B7" s="12">
        <v>6</v>
      </c>
      <c r="C7" s="13" t="str">
        <f>'Détail par équipe'!B70</f>
        <v>Friend's Team</v>
      </c>
      <c r="D7" s="14">
        <f>'Détail par équipe'!I82</f>
        <v>8</v>
      </c>
      <c r="E7" s="15">
        <f>'Détail par équipe'!O82</f>
        <v>2</v>
      </c>
      <c r="F7" s="15">
        <f>'Détail par équipe'!U82</f>
        <v>1</v>
      </c>
      <c r="G7" s="15">
        <f>'Détail par équipe'!AA82</f>
        <v>0</v>
      </c>
      <c r="H7" s="15">
        <f>'Détail par équipe'!AG82</f>
        <v>3</v>
      </c>
      <c r="I7" s="15">
        <f>'Détail par équipe'!AM82</f>
        <v>6</v>
      </c>
      <c r="J7" s="15">
        <f>'Détail par équipe'!AS82</f>
        <v>10</v>
      </c>
      <c r="K7" s="15">
        <f>'Détail par équipe'!AY82</f>
        <v>2</v>
      </c>
      <c r="L7" s="15">
        <f>'Détail par équipe'!BE82</f>
        <v>2.5</v>
      </c>
      <c r="M7" s="15">
        <f>'Détail par équipe'!BK82</f>
        <v>9</v>
      </c>
      <c r="N7" s="15">
        <f>'Détail par équipe'!BQ82</f>
        <v>10</v>
      </c>
      <c r="O7" s="16">
        <f>D7+E7+F7+G7+H7+I7+J7+K7+L7+M7+N7</f>
        <v>53.5</v>
      </c>
      <c r="P7" s="17">
        <f t="shared" si="0"/>
        <v>154.07999999999998</v>
      </c>
    </row>
    <row r="8" spans="1:16" ht="23.1" customHeight="1" x14ac:dyDescent="0.25">
      <c r="A8" s="11">
        <v>7</v>
      </c>
      <c r="B8" s="12">
        <v>3</v>
      </c>
      <c r="C8" s="13" t="str">
        <f>'Détail par équipe'!B15</f>
        <v>W 7 Alastor Maugrey</v>
      </c>
      <c r="D8" s="14">
        <f>'Détail par équipe'!I27</f>
        <v>2</v>
      </c>
      <c r="E8" s="15">
        <f>'Détail par équipe'!O27</f>
        <v>8</v>
      </c>
      <c r="F8" s="15">
        <f>'Détail par équipe'!U27</f>
        <v>4</v>
      </c>
      <c r="G8" s="15">
        <f>'Détail par équipe'!AA27</f>
        <v>4</v>
      </c>
      <c r="H8" s="15">
        <f>'Détail par équipe'!AG27</f>
        <v>8</v>
      </c>
      <c r="I8" s="15">
        <f>'Détail par équipe'!AM27</f>
        <v>5</v>
      </c>
      <c r="J8" s="15">
        <f>'Détail par équipe'!AS27</f>
        <v>5</v>
      </c>
      <c r="K8" s="15">
        <f>'Détail par équipe'!AY27</f>
        <v>3</v>
      </c>
      <c r="L8" s="15">
        <f>'Détail par équipe'!BE27</f>
        <v>4</v>
      </c>
      <c r="M8" s="15">
        <f>'Détail par équipe'!BK27</f>
        <v>2</v>
      </c>
      <c r="N8" s="15">
        <f>'Détail par équipe'!BQ27</f>
        <v>8</v>
      </c>
      <c r="O8" s="16">
        <f>D8+E8+F8+G8+H8+I8+J8+K8+L8+M8+N8</f>
        <v>53</v>
      </c>
      <c r="P8" s="17">
        <f t="shared" si="0"/>
        <v>152.63999999999999</v>
      </c>
    </row>
    <row r="9" spans="1:16" ht="23.1" customHeight="1" x14ac:dyDescent="0.25">
      <c r="A9" s="11">
        <v>8</v>
      </c>
      <c r="B9" s="12">
        <v>10</v>
      </c>
      <c r="C9" s="13" t="str">
        <f>'Détail par équipe'!B135</f>
        <v>W 4 Les Druides</v>
      </c>
      <c r="D9" s="14">
        <f>'Détail par équipe'!I147</f>
        <v>8</v>
      </c>
      <c r="E9" s="15">
        <f>'Détail par équipe'!O147</f>
        <v>5</v>
      </c>
      <c r="F9" s="15">
        <f>'Détail par équipe'!U147</f>
        <v>10</v>
      </c>
      <c r="G9" s="15">
        <f>'Détail par équipe'!AA147</f>
        <v>10</v>
      </c>
      <c r="H9" s="15">
        <f>'Détail par équipe'!AG147</f>
        <v>4</v>
      </c>
      <c r="I9" s="15">
        <f>'Détail par équipe'!AM147</f>
        <v>0</v>
      </c>
      <c r="J9" s="15">
        <f>'Détail par équipe'!AS147</f>
        <v>2</v>
      </c>
      <c r="K9" s="15">
        <f>'Détail par équipe'!AY147</f>
        <v>1</v>
      </c>
      <c r="L9" s="15">
        <f>'Détail par équipe'!BE147</f>
        <v>6</v>
      </c>
      <c r="M9" s="15">
        <f>'Détail par équipe'!BK147</f>
        <v>2</v>
      </c>
      <c r="N9" s="15">
        <f>'Détail par équipe'!BQ147</f>
        <v>2.5</v>
      </c>
      <c r="O9" s="16">
        <f>D9+E9+F9+G9+H9+I9+J9+K9+L9+M9+N9</f>
        <v>50.5</v>
      </c>
      <c r="P9" s="17">
        <f t="shared" si="0"/>
        <v>145.44</v>
      </c>
    </row>
    <row r="10" spans="1:16" ht="23.1" customHeight="1" x14ac:dyDescent="0.25">
      <c r="A10" s="11">
        <v>9</v>
      </c>
      <c r="B10" s="12">
        <v>7</v>
      </c>
      <c r="C10" s="13" t="str">
        <f>'Détail par équipe'!B96</f>
        <v>W 2 Voldemort</v>
      </c>
      <c r="D10" s="14">
        <f>'Détail par équipe'!I108</f>
        <v>1.5</v>
      </c>
      <c r="E10" s="15">
        <f>'Détail par équipe'!O108</f>
        <v>2</v>
      </c>
      <c r="F10" s="15">
        <f>'Détail par équipe'!U108</f>
        <v>6</v>
      </c>
      <c r="G10" s="15">
        <f>'Détail par équipe'!AA108</f>
        <v>6</v>
      </c>
      <c r="H10" s="15">
        <f>'Détail par équipe'!AG108</f>
        <v>6</v>
      </c>
      <c r="I10" s="15">
        <f>'Détail par équipe'!AM108</f>
        <v>3</v>
      </c>
      <c r="J10" s="15">
        <f>'Détail par équipe'!AS108</f>
        <v>0</v>
      </c>
      <c r="K10" s="15">
        <f>'Détail par équipe'!AY108</f>
        <v>8</v>
      </c>
      <c r="L10" s="15">
        <f>'Détail par équipe'!BE108</f>
        <v>6</v>
      </c>
      <c r="M10" s="15">
        <f>'Détail par équipe'!BK108</f>
        <v>9</v>
      </c>
      <c r="N10" s="15">
        <f>'Détail par équipe'!BQ108</f>
        <v>2.5</v>
      </c>
      <c r="O10" s="16">
        <f>D10+E10+F10+G10+H10+I10+J10+K10+L10+M10+N10</f>
        <v>50</v>
      </c>
      <c r="P10" s="17">
        <f t="shared" si="0"/>
        <v>144</v>
      </c>
    </row>
    <row r="11" spans="1:16" ht="23.1" customHeight="1" x14ac:dyDescent="0.25">
      <c r="A11" s="11">
        <v>10</v>
      </c>
      <c r="B11" s="12">
        <v>11</v>
      </c>
      <c r="C11" s="13" t="str">
        <f>'Détail par équipe'!B57</f>
        <v>W 1 Copperfield</v>
      </c>
      <c r="D11" s="14">
        <f>'Détail par équipe'!I69</f>
        <v>2</v>
      </c>
      <c r="E11" s="15">
        <f>'Détail par équipe'!O69</f>
        <v>0</v>
      </c>
      <c r="F11" s="15">
        <f>'Détail par équipe'!U69</f>
        <v>2</v>
      </c>
      <c r="G11" s="15">
        <f>'Détail par équipe'!AA69</f>
        <v>4</v>
      </c>
      <c r="H11" s="15">
        <f>'Détail par équipe'!AG69</f>
        <v>6</v>
      </c>
      <c r="I11" s="15">
        <f>'Détail par équipe'!AM69</f>
        <v>2</v>
      </c>
      <c r="J11" s="15">
        <f>'Détail par équipe'!AS69</f>
        <v>3</v>
      </c>
      <c r="K11" s="15">
        <f>'Détail par équipe'!AY69</f>
        <v>0</v>
      </c>
      <c r="L11" s="15">
        <f>'Détail par équipe'!BE69</f>
        <v>9</v>
      </c>
      <c r="M11" s="15">
        <f>'Détail par équipe'!BK69</f>
        <v>8</v>
      </c>
      <c r="N11" s="15">
        <f>'Détail par équipe'!BQ69</f>
        <v>2</v>
      </c>
      <c r="O11" s="16">
        <f>D11+E11+F11+G11+H11+I11+J11+K11+L11+M11+N11</f>
        <v>38</v>
      </c>
      <c r="P11" s="17">
        <f t="shared" si="0"/>
        <v>109.44</v>
      </c>
    </row>
    <row r="12" spans="1:16" ht="23.1" customHeight="1" x14ac:dyDescent="0.25">
      <c r="A12" s="11">
        <v>11</v>
      </c>
      <c r="B12" s="12">
        <v>4</v>
      </c>
      <c r="C12" s="13" t="str">
        <f>'Détail par équipe'!B109</f>
        <v>W 6 Dobby</v>
      </c>
      <c r="D12" s="14">
        <f>'Détail par équipe'!I121</f>
        <v>0</v>
      </c>
      <c r="E12" s="15">
        <f>'Détail par équipe'!O121</f>
        <v>5</v>
      </c>
      <c r="F12" s="15">
        <f>'Détail par équipe'!U121</f>
        <v>0.5</v>
      </c>
      <c r="G12" s="15">
        <f>'Détail par équipe'!AA121</f>
        <v>6</v>
      </c>
      <c r="H12" s="15">
        <f>'Détail par équipe'!AG121</f>
        <v>3.5</v>
      </c>
      <c r="I12" s="15">
        <f>'Détail par équipe'!AM121</f>
        <v>8</v>
      </c>
      <c r="J12" s="15">
        <f>'Détail par équipe'!AS121</f>
        <v>4</v>
      </c>
      <c r="K12" s="15">
        <f>'Détail par équipe'!AY121</f>
        <v>8</v>
      </c>
      <c r="L12" s="15">
        <f>'Détail par équipe'!BE121</f>
        <v>0</v>
      </c>
      <c r="M12" s="15">
        <f>'Détail par équipe'!BK121</f>
        <v>1</v>
      </c>
      <c r="N12" s="15">
        <f>'Détail par équipe'!BQ121</f>
        <v>0</v>
      </c>
      <c r="O12" s="16">
        <f>D12+E12+F12+G12+H12+I12+J12+K12+L12+M12+N12</f>
        <v>36</v>
      </c>
      <c r="P12" s="17">
        <f t="shared" si="0"/>
        <v>103.67999999999999</v>
      </c>
    </row>
    <row r="13" spans="1:16" ht="23.1" customHeight="1" x14ac:dyDescent="0.25">
      <c r="A13" s="11">
        <v>12</v>
      </c>
      <c r="B13" s="12">
        <v>11</v>
      </c>
      <c r="C13" s="13" t="str">
        <f>'Détail par équipe'!B148</f>
        <v>ASC BNP 2</v>
      </c>
      <c r="D13" s="14">
        <f>'Détail par équipe'!I165</f>
        <v>2</v>
      </c>
      <c r="E13" s="15">
        <f>'Détail par équipe'!O165</f>
        <v>2</v>
      </c>
      <c r="F13" s="15">
        <f>'Détail par équipe'!U165</f>
        <v>8</v>
      </c>
      <c r="G13" s="15">
        <f>'Détail par équipe'!AA165</f>
        <v>3</v>
      </c>
      <c r="H13" s="15">
        <f>'Détail par équipe'!AG165</f>
        <v>2</v>
      </c>
      <c r="I13" s="15">
        <f>'Détail par équipe'!AM165</f>
        <v>5</v>
      </c>
      <c r="J13" s="15">
        <f>'Détail par équipe'!AS165</f>
        <v>1</v>
      </c>
      <c r="K13" s="15">
        <f>'Détail par équipe'!AY165</f>
        <v>2</v>
      </c>
      <c r="L13" s="15">
        <f>'Détail par équipe'!BE165</f>
        <v>4</v>
      </c>
      <c r="M13" s="15">
        <f>'Détail par équipe'!BK165</f>
        <v>1</v>
      </c>
      <c r="N13" s="15">
        <f>'Détail par équipe'!BQ165</f>
        <v>5</v>
      </c>
      <c r="O13" s="16">
        <f>D13+E13+F13+G13+H13+I13+J13+K13+L13+M13+N13</f>
        <v>35</v>
      </c>
      <c r="P13" s="17">
        <f t="shared" si="0"/>
        <v>100.8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1900.8000000000002</v>
      </c>
    </row>
    <row r="17" spans="1:16" ht="15" customHeight="1" x14ac:dyDescent="0.2">
      <c r="A17" s="19"/>
      <c r="B17" s="19"/>
      <c r="C17" s="19"/>
      <c r="D17" s="19"/>
      <c r="E17" s="19"/>
      <c r="F17" s="19"/>
      <c r="G17" s="19"/>
      <c r="H17" s="19"/>
      <c r="I17" s="19"/>
      <c r="J17" s="19"/>
      <c r="K17" s="19"/>
      <c r="L17" s="19"/>
      <c r="M17" s="19"/>
      <c r="N17" s="19"/>
      <c r="O17" s="20">
        <f>O16*2.88</f>
        <v>1900.8</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1728.0000000000002</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30" activePane="bottomRight"/>
      <selection activeCell="B149" sqref="B149"/>
      <selection pane="topRight" activeCell="P1" sqref="P1:U1"/>
      <selection pane="bottomLeft" activeCell="C153" sqref="C153"/>
      <selection pane="bottomRight" activeCell="BL99" sqref="BL9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45546</v>
      </c>
      <c r="E1" s="96"/>
      <c r="F1" s="96"/>
      <c r="G1" s="96"/>
      <c r="H1" s="96"/>
      <c r="I1" s="97"/>
      <c r="J1" s="95">
        <v>45553</v>
      </c>
      <c r="K1" s="96"/>
      <c r="L1" s="96"/>
      <c r="M1" s="96"/>
      <c r="N1" s="96"/>
      <c r="O1" s="97"/>
      <c r="P1" s="95">
        <v>45560</v>
      </c>
      <c r="Q1" s="96"/>
      <c r="R1" s="96"/>
      <c r="S1" s="96"/>
      <c r="T1" s="96"/>
      <c r="U1" s="97"/>
      <c r="V1" s="95">
        <v>45567</v>
      </c>
      <c r="W1" s="96"/>
      <c r="X1" s="96"/>
      <c r="Y1" s="96"/>
      <c r="Z1" s="96"/>
      <c r="AA1" s="97"/>
      <c r="AB1" s="95">
        <v>45574</v>
      </c>
      <c r="AC1" s="96"/>
      <c r="AD1" s="96"/>
      <c r="AE1" s="96"/>
      <c r="AF1" s="96"/>
      <c r="AG1" s="97"/>
      <c r="AH1" s="95">
        <v>45581</v>
      </c>
      <c r="AI1" s="96"/>
      <c r="AJ1" s="96"/>
      <c r="AK1" s="96"/>
      <c r="AL1" s="96"/>
      <c r="AM1" s="97"/>
      <c r="AN1" s="95">
        <v>45602</v>
      </c>
      <c r="AO1" s="96"/>
      <c r="AP1" s="96"/>
      <c r="AQ1" s="96"/>
      <c r="AR1" s="96"/>
      <c r="AS1" s="97"/>
      <c r="AT1" s="95">
        <v>45609</v>
      </c>
      <c r="AU1" s="96"/>
      <c r="AV1" s="96"/>
      <c r="AW1" s="96"/>
      <c r="AX1" s="96"/>
      <c r="AY1" s="97"/>
      <c r="AZ1" s="95">
        <v>45616</v>
      </c>
      <c r="BA1" s="96"/>
      <c r="BB1" s="96"/>
      <c r="BC1" s="96"/>
      <c r="BD1" s="96"/>
      <c r="BE1" s="97"/>
      <c r="BF1" s="95">
        <v>45623</v>
      </c>
      <c r="BG1" s="96"/>
      <c r="BH1" s="96"/>
      <c r="BI1" s="96"/>
      <c r="BJ1" s="96"/>
      <c r="BK1" s="97"/>
      <c r="BL1" s="95">
        <v>45630</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v>40</v>
      </c>
      <c r="AC3" s="40">
        <v>162</v>
      </c>
      <c r="AD3" s="40">
        <v>158</v>
      </c>
      <c r="AE3" s="40">
        <v>177</v>
      </c>
      <c r="AF3" s="40">
        <v>121</v>
      </c>
      <c r="AG3" s="38">
        <f t="shared" ref="AG3:AG9" si="4">SUM(AC3:AF3)</f>
        <v>618</v>
      </c>
      <c r="AH3" s="39">
        <v>42</v>
      </c>
      <c r="AI3" s="40">
        <v>189</v>
      </c>
      <c r="AJ3" s="40">
        <v>166</v>
      </c>
      <c r="AK3" s="40">
        <v>176</v>
      </c>
      <c r="AL3" s="40">
        <v>166</v>
      </c>
      <c r="AM3" s="38">
        <f t="shared" ref="AM3:AM9" si="5">SUM(AI3:AL3)</f>
        <v>697</v>
      </c>
      <c r="AN3" s="39">
        <v>39</v>
      </c>
      <c r="AO3" s="40">
        <v>181</v>
      </c>
      <c r="AP3" s="40">
        <v>169</v>
      </c>
      <c r="AQ3" s="40">
        <v>180</v>
      </c>
      <c r="AR3" s="40">
        <v>145</v>
      </c>
      <c r="AS3" s="38">
        <f t="shared" ref="AS3:AS9" si="6">SUM(AO3:AR3)</f>
        <v>675</v>
      </c>
      <c r="AT3" s="39">
        <v>39</v>
      </c>
      <c r="AU3" s="40">
        <v>178</v>
      </c>
      <c r="AV3" s="40">
        <v>179</v>
      </c>
      <c r="AW3" s="40">
        <v>189</v>
      </c>
      <c r="AX3" s="40">
        <v>154</v>
      </c>
      <c r="AY3" s="38">
        <f t="shared" ref="AY3:AY9" si="7">SUM(AU3:AX3)</f>
        <v>700</v>
      </c>
      <c r="AZ3" s="39">
        <v>38</v>
      </c>
      <c r="BA3" s="40">
        <v>161</v>
      </c>
      <c r="BB3" s="40">
        <v>197</v>
      </c>
      <c r="BC3" s="40">
        <v>190</v>
      </c>
      <c r="BD3" s="40">
        <v>218</v>
      </c>
      <c r="BE3" s="38">
        <f t="shared" ref="BE3:BE9" si="8">SUM(BA3:BD3)</f>
        <v>766</v>
      </c>
      <c r="BF3" s="39">
        <v>36</v>
      </c>
      <c r="BG3" s="40">
        <v>179</v>
      </c>
      <c r="BH3" s="40">
        <v>140</v>
      </c>
      <c r="BI3" s="40">
        <v>180</v>
      </c>
      <c r="BJ3" s="40">
        <v>160</v>
      </c>
      <c r="BK3" s="38">
        <f t="shared" ref="BK3:BK9" si="9">SUM(BG3:BJ3)</f>
        <v>659</v>
      </c>
      <c r="BL3" s="39">
        <v>36</v>
      </c>
      <c r="BM3" s="40">
        <v>177</v>
      </c>
      <c r="BN3" s="40">
        <v>169</v>
      </c>
      <c r="BO3" s="40">
        <v>178</v>
      </c>
      <c r="BP3" s="40">
        <v>141</v>
      </c>
      <c r="BQ3" s="38">
        <f t="shared" ref="BQ3:BQ9" si="10">SUM(BM3:BP3)</f>
        <v>665</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4</v>
      </c>
      <c r="CC3" s="17">
        <f t="shared" ref="CC3:CC8" si="22">SUM(BR3:CB3)</f>
        <v>40</v>
      </c>
      <c r="CD3" s="17">
        <f t="shared" ref="CD3:CD8" si="23">I3+O3+U3+AA3+AG3+AM3+AS3+AY3+BE3+BK3+BQ3</f>
        <v>6727</v>
      </c>
      <c r="CE3" s="17">
        <f t="shared" ref="CE3:CE8" si="24">CD3/CC3</f>
        <v>168.17500000000001</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v>30</v>
      </c>
      <c r="AC4" s="40">
        <v>167</v>
      </c>
      <c r="AD4" s="40">
        <v>152</v>
      </c>
      <c r="AE4" s="40">
        <v>142</v>
      </c>
      <c r="AF4" s="40">
        <v>152</v>
      </c>
      <c r="AG4" s="38">
        <f t="shared" si="4"/>
        <v>613</v>
      </c>
      <c r="AH4" s="39">
        <v>33</v>
      </c>
      <c r="AI4" s="40">
        <v>152</v>
      </c>
      <c r="AJ4" s="40">
        <v>156</v>
      </c>
      <c r="AK4" s="40">
        <v>204</v>
      </c>
      <c r="AL4" s="40">
        <v>180</v>
      </c>
      <c r="AM4" s="38">
        <f t="shared" si="5"/>
        <v>692</v>
      </c>
      <c r="AN4" s="39">
        <v>33</v>
      </c>
      <c r="AO4" s="40">
        <v>190</v>
      </c>
      <c r="AP4" s="40">
        <v>154</v>
      </c>
      <c r="AQ4" s="40">
        <v>158</v>
      </c>
      <c r="AR4" s="40">
        <v>165</v>
      </c>
      <c r="AS4" s="38">
        <f t="shared" si="6"/>
        <v>667</v>
      </c>
      <c r="AT4" s="39">
        <v>34</v>
      </c>
      <c r="AU4" s="40">
        <v>191</v>
      </c>
      <c r="AV4" s="40">
        <v>176</v>
      </c>
      <c r="AW4" s="40">
        <v>168</v>
      </c>
      <c r="AX4" s="40">
        <v>137</v>
      </c>
      <c r="AY4" s="38">
        <f t="shared" si="7"/>
        <v>672</v>
      </c>
      <c r="AZ4" s="39">
        <v>34</v>
      </c>
      <c r="BA4" s="40">
        <v>158</v>
      </c>
      <c r="BB4" s="40">
        <v>147</v>
      </c>
      <c r="BC4" s="40">
        <v>179</v>
      </c>
      <c r="BD4" s="40">
        <v>153</v>
      </c>
      <c r="BE4" s="38">
        <f t="shared" si="8"/>
        <v>637</v>
      </c>
      <c r="BF4" s="39">
        <v>35</v>
      </c>
      <c r="BG4" s="40">
        <v>150</v>
      </c>
      <c r="BH4" s="40">
        <v>136</v>
      </c>
      <c r="BI4" s="40">
        <v>153</v>
      </c>
      <c r="BJ4" s="40">
        <v>129</v>
      </c>
      <c r="BK4" s="38">
        <f t="shared" si="9"/>
        <v>568</v>
      </c>
      <c r="BL4" s="39">
        <v>37</v>
      </c>
      <c r="BM4" s="40">
        <v>185</v>
      </c>
      <c r="BN4" s="40">
        <v>138</v>
      </c>
      <c r="BO4" s="40">
        <v>148</v>
      </c>
      <c r="BP4" s="40">
        <v>148</v>
      </c>
      <c r="BQ4" s="38">
        <f t="shared" si="10"/>
        <v>619</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4</v>
      </c>
      <c r="CC4" s="17">
        <f t="shared" si="22"/>
        <v>44</v>
      </c>
      <c r="CD4" s="17">
        <f t="shared" si="23"/>
        <v>7299</v>
      </c>
      <c r="CE4" s="17">
        <f t="shared" si="24"/>
        <v>165.88636363636363</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329</v>
      </c>
      <c r="AD10" s="37">
        <f>SUM(AD3:AD9)</f>
        <v>310</v>
      </c>
      <c r="AE10" s="37">
        <f>SUM(AE3:AE9)</f>
        <v>319</v>
      </c>
      <c r="AF10" s="37">
        <f>SUM(AF3:AF9)</f>
        <v>273</v>
      </c>
      <c r="AG10" s="38">
        <f>SUM(AG3:AG9)</f>
        <v>1231</v>
      </c>
      <c r="AH10" s="39"/>
      <c r="AI10" s="37">
        <f>SUM(AI3:AI9)</f>
        <v>341</v>
      </c>
      <c r="AJ10" s="37">
        <f>SUM(AJ3:AJ9)</f>
        <v>322</v>
      </c>
      <c r="AK10" s="37">
        <f>SUM(AK3:AK9)</f>
        <v>380</v>
      </c>
      <c r="AL10" s="37">
        <f>SUM(AL3:AL9)</f>
        <v>346</v>
      </c>
      <c r="AM10" s="38">
        <f>SUM(AM3:AM9)</f>
        <v>1389</v>
      </c>
      <c r="AN10" s="39"/>
      <c r="AO10" s="37">
        <f>SUM(AO3:AO9)</f>
        <v>371</v>
      </c>
      <c r="AP10" s="37">
        <f>SUM(AP3:AP9)</f>
        <v>323</v>
      </c>
      <c r="AQ10" s="37">
        <f>SUM(AQ3:AQ9)</f>
        <v>338</v>
      </c>
      <c r="AR10" s="37">
        <f>SUM(AR3:AR9)</f>
        <v>310</v>
      </c>
      <c r="AS10" s="38">
        <f>SUM(AS3:AS9)</f>
        <v>1342</v>
      </c>
      <c r="AT10" s="39"/>
      <c r="AU10" s="37">
        <f>SUM(AU3:AU9)</f>
        <v>369</v>
      </c>
      <c r="AV10" s="37">
        <f>SUM(AV3:AV9)</f>
        <v>355</v>
      </c>
      <c r="AW10" s="37">
        <f>SUM(AW3:AW9)</f>
        <v>357</v>
      </c>
      <c r="AX10" s="37">
        <f>SUM(AX3:AX9)</f>
        <v>291</v>
      </c>
      <c r="AY10" s="38">
        <f>SUM(AY3:AY9)</f>
        <v>1372</v>
      </c>
      <c r="AZ10" s="39"/>
      <c r="BA10" s="37">
        <f>SUM(BA3:BA9)</f>
        <v>319</v>
      </c>
      <c r="BB10" s="37">
        <f>SUM(BB3:BB9)</f>
        <v>344</v>
      </c>
      <c r="BC10" s="37">
        <f>SUM(BC3:BC9)</f>
        <v>369</v>
      </c>
      <c r="BD10" s="37">
        <f>SUM(BD3:BD9)</f>
        <v>371</v>
      </c>
      <c r="BE10" s="38">
        <f>SUM(BE3:BE9)</f>
        <v>1403</v>
      </c>
      <c r="BF10" s="39"/>
      <c r="BG10" s="37">
        <f>SUM(BG3:BG9)</f>
        <v>329</v>
      </c>
      <c r="BH10" s="37">
        <f>SUM(BH3:BH9)</f>
        <v>276</v>
      </c>
      <c r="BI10" s="37">
        <f>SUM(BI3:BI9)</f>
        <v>333</v>
      </c>
      <c r="BJ10" s="37">
        <f>SUM(BJ3:BJ9)</f>
        <v>289</v>
      </c>
      <c r="BK10" s="38">
        <f>SUM(BK3:BK9)</f>
        <v>1227</v>
      </c>
      <c r="BL10" s="39"/>
      <c r="BM10" s="37">
        <f>SUM(BM3:BM8)</f>
        <v>362</v>
      </c>
      <c r="BN10" s="37">
        <f>SUM(BN3:BN8)</f>
        <v>307</v>
      </c>
      <c r="BO10" s="37">
        <f>SUM(BO3:BO8)</f>
        <v>326</v>
      </c>
      <c r="BP10" s="37">
        <f>SUM(BP3:BP8)</f>
        <v>289</v>
      </c>
      <c r="BQ10" s="38">
        <f>SUM(BQ3:BQ9)</f>
        <v>1284</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14738</v>
      </c>
      <c r="CE10" s="17">
        <f>CD10/CC10</f>
        <v>334.95454545454544</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70</v>
      </c>
      <c r="AC11" s="37">
        <f>AC10+$AB$11-AC9</f>
        <v>399</v>
      </c>
      <c r="AD11" s="37">
        <f>AD10+$AB$11-AD9</f>
        <v>380</v>
      </c>
      <c r="AE11" s="37">
        <f>AE10+$AB$11-AE9</f>
        <v>389</v>
      </c>
      <c r="AF11" s="37">
        <f>AF10+$AB$11-AF9</f>
        <v>343</v>
      </c>
      <c r="AG11" s="38">
        <f>SUM(AC11:AF11)</f>
        <v>1511</v>
      </c>
      <c r="AH11" s="36">
        <f>SUM(AH3:AH8)</f>
        <v>75</v>
      </c>
      <c r="AI11" s="37">
        <f>AI10+$AH$11-AI9</f>
        <v>416</v>
      </c>
      <c r="AJ11" s="37">
        <f>AJ10+$AH$11-AJ9</f>
        <v>397</v>
      </c>
      <c r="AK11" s="37">
        <f>AK10+$AH$11-AK9</f>
        <v>455</v>
      </c>
      <c r="AL11" s="37">
        <f>AL10+$AH$11-AL9</f>
        <v>421</v>
      </c>
      <c r="AM11" s="38">
        <f>SUM(AI11:AL11)</f>
        <v>1689</v>
      </c>
      <c r="AN11" s="36">
        <f>SUM(AN3:AN8)</f>
        <v>72</v>
      </c>
      <c r="AO11" s="37">
        <f>AO10+$AN$11-AO9</f>
        <v>443</v>
      </c>
      <c r="AP11" s="37">
        <f>AP10+$AN$11-AP9</f>
        <v>395</v>
      </c>
      <c r="AQ11" s="37">
        <f>AQ10+$AN$11-AQ9</f>
        <v>410</v>
      </c>
      <c r="AR11" s="37">
        <f>AR10+$AN$11-AR9</f>
        <v>382</v>
      </c>
      <c r="AS11" s="38">
        <f>SUM(AO11:AR11)</f>
        <v>1630</v>
      </c>
      <c r="AT11" s="36">
        <f>SUM(AT3:AT8)</f>
        <v>73</v>
      </c>
      <c r="AU11" s="37">
        <f>AU10+$AT$11-AU9</f>
        <v>442</v>
      </c>
      <c r="AV11" s="37">
        <f>AV10+$AT$11-AV9</f>
        <v>428</v>
      </c>
      <c r="AW11" s="37">
        <f>AW10+$AT$11-AW9</f>
        <v>430</v>
      </c>
      <c r="AX11" s="37">
        <f>AX10+$AT$11-AX9</f>
        <v>364</v>
      </c>
      <c r="AY11" s="38">
        <f>SUM(AU11:AX11)</f>
        <v>1664</v>
      </c>
      <c r="AZ11" s="36">
        <f>SUM(AZ3:AZ8)</f>
        <v>72</v>
      </c>
      <c r="BA11" s="37">
        <f>BA10+$AZ$11-BA9</f>
        <v>391</v>
      </c>
      <c r="BB11" s="37">
        <f>BB10+$AZ$11-BB9</f>
        <v>416</v>
      </c>
      <c r="BC11" s="37">
        <f>BC10+$AZ$11-BC9</f>
        <v>441</v>
      </c>
      <c r="BD11" s="37">
        <f>BD10+$AZ$11-BD9</f>
        <v>443</v>
      </c>
      <c r="BE11" s="38">
        <f>SUM(BA11:BD11)</f>
        <v>1691</v>
      </c>
      <c r="BF11" s="36">
        <f>SUM(BF3:BF8)</f>
        <v>71</v>
      </c>
      <c r="BG11" s="37">
        <f>BG10+$BF$11-BG9</f>
        <v>400</v>
      </c>
      <c r="BH11" s="37">
        <f>BH10+$BF$11-BH9</f>
        <v>347</v>
      </c>
      <c r="BI11" s="37">
        <f>BI10+$BF$11-BI9</f>
        <v>404</v>
      </c>
      <c r="BJ11" s="37">
        <f>BJ10+$BF$11-BJ9</f>
        <v>360</v>
      </c>
      <c r="BK11" s="38">
        <f>SUM(BG11:BJ11)</f>
        <v>1511</v>
      </c>
      <c r="BL11" s="36">
        <f>SUM(BL3:BL8)</f>
        <v>73</v>
      </c>
      <c r="BM11" s="37">
        <f>BM10+$BL$11-BM9</f>
        <v>435</v>
      </c>
      <c r="BN11" s="37">
        <f>BN10+$BL$11-BN9</f>
        <v>380</v>
      </c>
      <c r="BO11" s="37">
        <f>BO10+$BL$11-BO9</f>
        <v>399</v>
      </c>
      <c r="BP11" s="37">
        <f>BP10+$BL$11-BP9</f>
        <v>362</v>
      </c>
      <c r="BQ11" s="38">
        <f>SUM(BM11:BP11)</f>
        <v>1576</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17818</v>
      </c>
      <c r="CE11" s="17">
        <f>CD11/CC11</f>
        <v>404.95454545454544</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1</v>
      </c>
      <c r="AP12" s="37">
        <f t="shared" si="31"/>
        <v>0</v>
      </c>
      <c r="AQ12" s="37">
        <f t="shared" si="31"/>
        <v>0</v>
      </c>
      <c r="AR12" s="37">
        <f t="shared" si="31"/>
        <v>1</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1</v>
      </c>
      <c r="BC12" s="37">
        <f t="shared" si="33"/>
        <v>0.5</v>
      </c>
      <c r="BD12" s="37">
        <f t="shared" si="33"/>
        <v>1</v>
      </c>
      <c r="BE12" s="38">
        <f t="shared" si="33"/>
        <v>1</v>
      </c>
      <c r="BF12" s="39"/>
      <c r="BG12" s="37">
        <f t="shared" ref="BG12:BK13" si="34">IF($BF$11&gt;0,IF(BG10=BG52,0.5,IF(BG10&gt;BG52,1,0)),0)</f>
        <v>1</v>
      </c>
      <c r="BH12" s="37">
        <f t="shared" si="34"/>
        <v>0</v>
      </c>
      <c r="BI12" s="37">
        <f t="shared" si="34"/>
        <v>1</v>
      </c>
      <c r="BJ12" s="37">
        <f t="shared" si="34"/>
        <v>0</v>
      </c>
      <c r="BK12" s="38">
        <f t="shared" si="34"/>
        <v>0</v>
      </c>
      <c r="BL12" s="39"/>
      <c r="BM12" s="37">
        <f t="shared" ref="BM12:BQ13" si="35">IF($BL$11&gt;0,IF(BM10=BM161,0.5,IF(BM10&gt;BM161,1,0)),0)</f>
        <v>1</v>
      </c>
      <c r="BN12" s="37">
        <f t="shared" si="35"/>
        <v>0</v>
      </c>
      <c r="BO12" s="37">
        <f t="shared" si="35"/>
        <v>1</v>
      </c>
      <c r="BP12" s="37">
        <f t="shared" si="35"/>
        <v>0</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1</v>
      </c>
      <c r="AK13" s="37">
        <f t="shared" si="30"/>
        <v>1</v>
      </c>
      <c r="AL13" s="37">
        <f t="shared" si="30"/>
        <v>1</v>
      </c>
      <c r="AM13" s="38">
        <f t="shared" si="30"/>
        <v>1</v>
      </c>
      <c r="AN13" s="39"/>
      <c r="AO13" s="37">
        <f t="shared" si="31"/>
        <v>1</v>
      </c>
      <c r="AP13" s="37">
        <f t="shared" si="31"/>
        <v>0</v>
      </c>
      <c r="AQ13" s="37">
        <f t="shared" si="31"/>
        <v>0</v>
      </c>
      <c r="AR13" s="37">
        <f t="shared" si="31"/>
        <v>1</v>
      </c>
      <c r="AS13" s="38">
        <f t="shared" si="31"/>
        <v>1</v>
      </c>
      <c r="AT13" s="39"/>
      <c r="AU13" s="37">
        <f t="shared" si="32"/>
        <v>0</v>
      </c>
      <c r="AV13" s="37">
        <f t="shared" si="32"/>
        <v>0</v>
      </c>
      <c r="AW13" s="37">
        <f t="shared" si="32"/>
        <v>1</v>
      </c>
      <c r="AX13" s="37">
        <f t="shared" si="32"/>
        <v>0</v>
      </c>
      <c r="AY13" s="38">
        <f t="shared" si="32"/>
        <v>0</v>
      </c>
      <c r="AZ13" s="39"/>
      <c r="BA13" s="37">
        <f t="shared" si="33"/>
        <v>0</v>
      </c>
      <c r="BB13" s="37">
        <f t="shared" si="33"/>
        <v>1</v>
      </c>
      <c r="BC13" s="37">
        <f t="shared" si="33"/>
        <v>1</v>
      </c>
      <c r="BD13" s="37">
        <f t="shared" si="33"/>
        <v>1</v>
      </c>
      <c r="BE13" s="38">
        <f t="shared" si="33"/>
        <v>1</v>
      </c>
      <c r="BF13" s="39"/>
      <c r="BG13" s="37">
        <f t="shared" si="34"/>
        <v>1</v>
      </c>
      <c r="BH13" s="37">
        <f t="shared" si="34"/>
        <v>0</v>
      </c>
      <c r="BI13" s="37">
        <f t="shared" si="34"/>
        <v>1</v>
      </c>
      <c r="BJ13" s="37">
        <f t="shared" si="34"/>
        <v>0</v>
      </c>
      <c r="BK13" s="38">
        <f t="shared" si="34"/>
        <v>0</v>
      </c>
      <c r="BL13" s="39"/>
      <c r="BM13" s="37">
        <f t="shared" si="35"/>
        <v>1</v>
      </c>
      <c r="BN13" s="37">
        <f t="shared" si="35"/>
        <v>0</v>
      </c>
      <c r="BO13" s="37">
        <f t="shared" si="35"/>
        <v>1</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4</v>
      </c>
      <c r="AH14" s="56"/>
      <c r="AI14" s="57"/>
      <c r="AJ14" s="57"/>
      <c r="AK14" s="57"/>
      <c r="AL14" s="57"/>
      <c r="AM14" s="58">
        <f>SUM(AI12+AJ12+AK12+AL12+AM12+AI13+AJ13+AK13+AL13+AM13)</f>
        <v>10</v>
      </c>
      <c r="AN14" s="56"/>
      <c r="AO14" s="57"/>
      <c r="AP14" s="57"/>
      <c r="AQ14" s="57"/>
      <c r="AR14" s="57"/>
      <c r="AS14" s="58">
        <f>SUM(AO12+AP12+AQ12+AR12+AS12+AO13+AP13+AQ13+AR13+AS13)</f>
        <v>6</v>
      </c>
      <c r="AT14" s="56"/>
      <c r="AU14" s="57"/>
      <c r="AV14" s="57"/>
      <c r="AW14" s="57"/>
      <c r="AX14" s="57"/>
      <c r="AY14" s="58">
        <f>SUM(AU12+AV12+AW12+AX12+AY12+AU13+AV13+AW13+AX13+AY13)</f>
        <v>2</v>
      </c>
      <c r="AZ14" s="56"/>
      <c r="BA14" s="57"/>
      <c r="BB14" s="57"/>
      <c r="BC14" s="57"/>
      <c r="BD14" s="57"/>
      <c r="BE14" s="58">
        <f>SUM(BA12+BB12+BC12+BD12+BE12+BA13+BB13+BC13+BD13+BE13)</f>
        <v>7.5</v>
      </c>
      <c r="BF14" s="56"/>
      <c r="BG14" s="57"/>
      <c r="BH14" s="57"/>
      <c r="BI14" s="57"/>
      <c r="BJ14" s="57"/>
      <c r="BK14" s="58">
        <f>SUM(BG12+BH12+BI12+BJ12+BK12+BG13+BH13+BI13+BJ13+BK13)</f>
        <v>4</v>
      </c>
      <c r="BL14" s="56"/>
      <c r="BM14" s="57"/>
      <c r="BN14" s="57"/>
      <c r="BO14" s="57"/>
      <c r="BP14" s="57"/>
      <c r="BQ14" s="58">
        <f>SUM(BM12+BN12+BO12+BP12+BQ12+BM13+BN13+BO13+BP13+BQ13)</f>
        <v>5</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v>46</v>
      </c>
      <c r="AC16" s="40">
        <v>161</v>
      </c>
      <c r="AD16" s="40">
        <v>104</v>
      </c>
      <c r="AE16" s="40">
        <v>158</v>
      </c>
      <c r="AF16" s="40">
        <v>198</v>
      </c>
      <c r="AG16" s="38">
        <f t="shared" ref="AG16:AG22" si="40">SUM(AC16:AF16)</f>
        <v>621</v>
      </c>
      <c r="AH16" s="39">
        <v>46</v>
      </c>
      <c r="AI16" s="40">
        <v>134</v>
      </c>
      <c r="AJ16" s="40">
        <v>183</v>
      </c>
      <c r="AK16" s="40">
        <v>113</v>
      </c>
      <c r="AL16" s="40">
        <v>110</v>
      </c>
      <c r="AM16" s="38">
        <f t="shared" ref="AM16:AM22" si="41">SUM(AI16:AL16)</f>
        <v>540</v>
      </c>
      <c r="AN16" s="39">
        <v>48</v>
      </c>
      <c r="AO16" s="40">
        <v>117</v>
      </c>
      <c r="AP16" s="40">
        <v>134</v>
      </c>
      <c r="AQ16" s="40">
        <v>162</v>
      </c>
      <c r="AR16" s="40">
        <v>137</v>
      </c>
      <c r="AS16" s="38">
        <f t="shared" ref="AS16:AS22" si="42">SUM(AO16:AR16)</f>
        <v>550</v>
      </c>
      <c r="AT16" s="39">
        <v>49</v>
      </c>
      <c r="AU16" s="40">
        <v>197</v>
      </c>
      <c r="AV16" s="40">
        <v>160</v>
      </c>
      <c r="AW16" s="40">
        <v>139</v>
      </c>
      <c r="AX16" s="40">
        <v>157</v>
      </c>
      <c r="AY16" s="38">
        <f t="shared" ref="AY16:AY22" si="43">SUM(AU16:AX16)</f>
        <v>653</v>
      </c>
      <c r="AZ16" s="39">
        <v>48</v>
      </c>
      <c r="BA16" s="40">
        <v>135</v>
      </c>
      <c r="BB16" s="40">
        <v>165</v>
      </c>
      <c r="BC16" s="40">
        <v>141</v>
      </c>
      <c r="BD16" s="40">
        <v>115</v>
      </c>
      <c r="BE16" s="38">
        <f t="shared" ref="BE16:BE22" si="44">SUM(BA16:BD16)</f>
        <v>556</v>
      </c>
      <c r="BF16" s="39">
        <v>49</v>
      </c>
      <c r="BG16" s="40">
        <v>166</v>
      </c>
      <c r="BH16" s="40">
        <v>139</v>
      </c>
      <c r="BI16" s="40">
        <v>150</v>
      </c>
      <c r="BJ16" s="40">
        <v>135</v>
      </c>
      <c r="BK16" s="38">
        <f t="shared" ref="BK16:BK22" si="45">SUM(BG16:BJ16)</f>
        <v>590</v>
      </c>
      <c r="BL16" s="39">
        <v>49</v>
      </c>
      <c r="BM16" s="40">
        <v>123</v>
      </c>
      <c r="BN16" s="40">
        <v>168</v>
      </c>
      <c r="BO16" s="40">
        <v>143</v>
      </c>
      <c r="BP16" s="40">
        <v>154</v>
      </c>
      <c r="BQ16" s="38">
        <f t="shared" ref="BQ16:BQ22" si="46">SUM(BM16:BP16)</f>
        <v>588</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4</v>
      </c>
      <c r="CC16" s="17">
        <f t="shared" ref="CC16:CC21" si="58">SUM(BR16:CB16)</f>
        <v>44</v>
      </c>
      <c r="CD16" s="17">
        <f t="shared" ref="CD16:CD21" si="59">I16+O16+U16+AA16+AG16+AM16+AS16+AY16+BE16+BK16+BQ16</f>
        <v>6568</v>
      </c>
      <c r="CE16" s="17">
        <f t="shared" ref="CE16:CE21" si="60">CD16/CC16</f>
        <v>149.27272727272728</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v>39</v>
      </c>
      <c r="AC17" s="40">
        <v>174</v>
      </c>
      <c r="AD17" s="40">
        <v>146</v>
      </c>
      <c r="AE17" s="40">
        <v>168</v>
      </c>
      <c r="AF17" s="40">
        <v>168</v>
      </c>
      <c r="AG17" s="38">
        <f t="shared" si="40"/>
        <v>656</v>
      </c>
      <c r="AH17" s="39">
        <v>39</v>
      </c>
      <c r="AI17" s="40">
        <v>156</v>
      </c>
      <c r="AJ17" s="40">
        <v>131</v>
      </c>
      <c r="AK17" s="40">
        <v>155</v>
      </c>
      <c r="AL17" s="40">
        <v>147</v>
      </c>
      <c r="AM17" s="38">
        <f t="shared" si="41"/>
        <v>589</v>
      </c>
      <c r="AN17" s="39">
        <v>41</v>
      </c>
      <c r="AO17" s="40">
        <v>135</v>
      </c>
      <c r="AP17" s="40">
        <v>186</v>
      </c>
      <c r="AQ17" s="40">
        <v>180</v>
      </c>
      <c r="AR17" s="40">
        <v>135</v>
      </c>
      <c r="AS17" s="38">
        <f t="shared" si="42"/>
        <v>636</v>
      </c>
      <c r="AT17" s="39">
        <v>41</v>
      </c>
      <c r="AU17" s="40">
        <v>136</v>
      </c>
      <c r="AV17" s="40">
        <v>191</v>
      </c>
      <c r="AW17" s="40">
        <v>139</v>
      </c>
      <c r="AX17" s="40">
        <v>174</v>
      </c>
      <c r="AY17" s="38">
        <f t="shared" si="43"/>
        <v>640</v>
      </c>
      <c r="AZ17" s="39">
        <v>42</v>
      </c>
      <c r="BA17" s="40">
        <v>169</v>
      </c>
      <c r="BB17" s="40">
        <v>171</v>
      </c>
      <c r="BC17" s="40">
        <v>154</v>
      </c>
      <c r="BD17" s="40">
        <v>156</v>
      </c>
      <c r="BE17" s="38">
        <f t="shared" si="44"/>
        <v>650</v>
      </c>
      <c r="BF17" s="39">
        <v>41</v>
      </c>
      <c r="BG17" s="40">
        <v>196</v>
      </c>
      <c r="BH17" s="40">
        <v>159</v>
      </c>
      <c r="BI17" s="40">
        <v>157</v>
      </c>
      <c r="BJ17" s="40">
        <v>153</v>
      </c>
      <c r="BK17" s="38">
        <f t="shared" si="45"/>
        <v>665</v>
      </c>
      <c r="BL17" s="39">
        <v>41</v>
      </c>
      <c r="BM17" s="40">
        <v>146</v>
      </c>
      <c r="BN17" s="40">
        <v>157</v>
      </c>
      <c r="BO17" s="40">
        <v>180</v>
      </c>
      <c r="BP17" s="40">
        <v>127</v>
      </c>
      <c r="BQ17" s="38">
        <f t="shared" si="46"/>
        <v>610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7075</v>
      </c>
      <c r="CE17" s="17">
        <f t="shared" si="60"/>
        <v>160.79545454545453</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335</v>
      </c>
      <c r="AD23" s="37">
        <f>SUM(AD16:AD22)</f>
        <v>250</v>
      </c>
      <c r="AE23" s="37">
        <f>SUM(AE16:AE22)</f>
        <v>326</v>
      </c>
      <c r="AF23" s="37">
        <f>SUM(AF16:AF22)</f>
        <v>366</v>
      </c>
      <c r="AG23" s="38">
        <f>SUM(AG16:AG22)</f>
        <v>1277</v>
      </c>
      <c r="AH23" s="39"/>
      <c r="AI23" s="37">
        <f>SUM(AI16:AI22)</f>
        <v>290</v>
      </c>
      <c r="AJ23" s="37">
        <f>SUM(AJ16:AJ22)</f>
        <v>314</v>
      </c>
      <c r="AK23" s="37">
        <f>SUM(AK16:AK22)</f>
        <v>268</v>
      </c>
      <c r="AL23" s="37">
        <f>SUM(AL16:AL22)</f>
        <v>257</v>
      </c>
      <c r="AM23" s="38">
        <f>SUM(AM16:AM22)</f>
        <v>1129</v>
      </c>
      <c r="AN23" s="39"/>
      <c r="AO23" s="37">
        <f>SUM(AO16:AO22)</f>
        <v>252</v>
      </c>
      <c r="AP23" s="37">
        <f>SUM(AP16:AP22)</f>
        <v>320</v>
      </c>
      <c r="AQ23" s="37">
        <f>SUM(AQ16:AQ22)</f>
        <v>342</v>
      </c>
      <c r="AR23" s="37">
        <f>SUM(AR16:AR22)</f>
        <v>272</v>
      </c>
      <c r="AS23" s="38">
        <f>SUM(AS16:AS22)</f>
        <v>1186</v>
      </c>
      <c r="AT23" s="39"/>
      <c r="AU23" s="37">
        <f>SUM(AU16:AU22)</f>
        <v>333</v>
      </c>
      <c r="AV23" s="37">
        <f>SUM(AV16:AV22)</f>
        <v>351</v>
      </c>
      <c r="AW23" s="37">
        <f>SUM(AW16:AW22)</f>
        <v>278</v>
      </c>
      <c r="AX23" s="37">
        <f>SUM(AX16:AX22)</f>
        <v>331</v>
      </c>
      <c r="AY23" s="38">
        <f>SUM(AY16:AY22)</f>
        <v>1293</v>
      </c>
      <c r="AZ23" s="39"/>
      <c r="BA23" s="37">
        <f>SUM(BA16:BA22)</f>
        <v>304</v>
      </c>
      <c r="BB23" s="37">
        <f>SUM(BB16:BB22)</f>
        <v>336</v>
      </c>
      <c r="BC23" s="37">
        <f>SUM(BC16:BC22)</f>
        <v>295</v>
      </c>
      <c r="BD23" s="37">
        <f>SUM(BD16:BD22)</f>
        <v>271</v>
      </c>
      <c r="BE23" s="38">
        <f>SUM(BE16:BE22)</f>
        <v>1206</v>
      </c>
      <c r="BF23" s="39"/>
      <c r="BG23" s="37">
        <f>SUM(BG16:BG22)</f>
        <v>362</v>
      </c>
      <c r="BH23" s="37">
        <f>SUM(BH16:BH22)</f>
        <v>298</v>
      </c>
      <c r="BI23" s="37">
        <f>SUM(BI16:BI22)</f>
        <v>307</v>
      </c>
      <c r="BJ23" s="37">
        <f>SUM(BJ16:BJ22)</f>
        <v>288</v>
      </c>
      <c r="BK23" s="38">
        <f>SUM(BK16:BK22)</f>
        <v>1255</v>
      </c>
      <c r="BL23" s="39"/>
      <c r="BM23" s="37">
        <f>SUM(BM16:BM22)</f>
        <v>269</v>
      </c>
      <c r="BN23" s="37">
        <f>SUM(BN16:BN22)</f>
        <v>325</v>
      </c>
      <c r="BO23" s="37">
        <f>SUM(BO16:BO22)</f>
        <v>323</v>
      </c>
      <c r="BP23" s="37">
        <f>SUM(BP16:BP22)</f>
        <v>281</v>
      </c>
      <c r="BQ23" s="38">
        <f>SUM(BQ16:BQ22)</f>
        <v>1198</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13643</v>
      </c>
      <c r="CE23" s="17">
        <f>CD23/CC23</f>
        <v>310.06818181818181</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85</v>
      </c>
      <c r="AC24" s="37">
        <f>AC23+$AB$24-AC22</f>
        <v>420</v>
      </c>
      <c r="AD24" s="37">
        <f>AD23+$AB$24-AD22</f>
        <v>335</v>
      </c>
      <c r="AE24" s="37">
        <f>AE23+$AB$24-AE22</f>
        <v>411</v>
      </c>
      <c r="AF24" s="37">
        <f>AF23+$AB$24-AF22</f>
        <v>451</v>
      </c>
      <c r="AG24" s="38">
        <f>SUM(AC24:AF24)</f>
        <v>1617</v>
      </c>
      <c r="AH24" s="36">
        <f>SUM(AH16:AH21)</f>
        <v>85</v>
      </c>
      <c r="AI24" s="37">
        <f>AI23+$AH$24-AI22</f>
        <v>375</v>
      </c>
      <c r="AJ24" s="37">
        <f>AJ23+$AH$24-AJ22</f>
        <v>399</v>
      </c>
      <c r="AK24" s="37">
        <f>AK23+$AH$24-AK22</f>
        <v>353</v>
      </c>
      <c r="AL24" s="37">
        <f>AL23+$AH$24-AL22</f>
        <v>342</v>
      </c>
      <c r="AM24" s="38">
        <f>SUM(AI24:AL24)</f>
        <v>1469</v>
      </c>
      <c r="AN24" s="36">
        <f>SUM(AN16:AN21)</f>
        <v>89</v>
      </c>
      <c r="AO24" s="37">
        <f>AO23+$AN$24-AO22</f>
        <v>341</v>
      </c>
      <c r="AP24" s="37">
        <f>AP23+$AN$24-AP22</f>
        <v>409</v>
      </c>
      <c r="AQ24" s="37">
        <f>AQ23+$AN$24-AQ22</f>
        <v>431</v>
      </c>
      <c r="AR24" s="37">
        <f>AR23+$AN$24-AR22</f>
        <v>361</v>
      </c>
      <c r="AS24" s="38">
        <f>SUM(AO24:AR24)</f>
        <v>1542</v>
      </c>
      <c r="AT24" s="36">
        <f>SUM(AT16:AT21)</f>
        <v>90</v>
      </c>
      <c r="AU24" s="37">
        <f>AU23+$AT$24-AU22</f>
        <v>423</v>
      </c>
      <c r="AV24" s="37">
        <f>AV23+$AT$24-AV22</f>
        <v>441</v>
      </c>
      <c r="AW24" s="37">
        <f>AW23+$AT$24-AW22</f>
        <v>368</v>
      </c>
      <c r="AX24" s="37">
        <f>AX23+$AT$24-AX22</f>
        <v>421</v>
      </c>
      <c r="AY24" s="38">
        <f>SUM(AU24:AX24)</f>
        <v>1653</v>
      </c>
      <c r="AZ24" s="36">
        <f>SUM(AZ16:AZ21)</f>
        <v>90</v>
      </c>
      <c r="BA24" s="37">
        <f>BA23+$AZ$24-BA22</f>
        <v>394</v>
      </c>
      <c r="BB24" s="37">
        <f>BB23+$AZ$24-BB22</f>
        <v>426</v>
      </c>
      <c r="BC24" s="37">
        <f>BC23+$AZ$24-BC22</f>
        <v>385</v>
      </c>
      <c r="BD24" s="37">
        <f>BD23+$AZ$24-BD22</f>
        <v>361</v>
      </c>
      <c r="BE24" s="38">
        <f>SUM(BA24:BD24)</f>
        <v>1566</v>
      </c>
      <c r="BF24" s="36">
        <f>SUM(BF16:BF21)</f>
        <v>90</v>
      </c>
      <c r="BG24" s="37">
        <f>BG23+$BF$24-BG22</f>
        <v>452</v>
      </c>
      <c r="BH24" s="37">
        <f>BH23+$BF$24-BH22</f>
        <v>388</v>
      </c>
      <c r="BI24" s="37">
        <f>BI23+$BF$24-BI22</f>
        <v>397</v>
      </c>
      <c r="BJ24" s="37">
        <f>BJ23+$BF$24-BJ22</f>
        <v>378</v>
      </c>
      <c r="BK24" s="38">
        <f>SUM(BG24:BJ24)</f>
        <v>1615</v>
      </c>
      <c r="BL24" s="36">
        <f>SUM(BL16:BL21)</f>
        <v>90</v>
      </c>
      <c r="BM24" s="37">
        <f>BM23+$BL$24-BM22</f>
        <v>359</v>
      </c>
      <c r="BN24" s="37">
        <f>BN23+$BL$24-BN22</f>
        <v>415</v>
      </c>
      <c r="BO24" s="37">
        <f>BO23+$BL$24-BO22</f>
        <v>413</v>
      </c>
      <c r="BP24" s="37">
        <f>BP23+$BL$24-BP22</f>
        <v>371</v>
      </c>
      <c r="BQ24" s="38">
        <f>SUM(BM24:BP24)</f>
        <v>1558</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17567</v>
      </c>
      <c r="CE24" s="17">
        <f>CD24/CC24</f>
        <v>399.25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1</v>
      </c>
      <c r="AJ25" s="37">
        <f t="shared" si="66"/>
        <v>1</v>
      </c>
      <c r="AK25" s="37">
        <f t="shared" si="66"/>
        <v>0</v>
      </c>
      <c r="AL25" s="37">
        <f t="shared" si="66"/>
        <v>0</v>
      </c>
      <c r="AM25" s="38">
        <f t="shared" si="66"/>
        <v>1</v>
      </c>
      <c r="AN25" s="39"/>
      <c r="AO25" s="37">
        <f t="shared" ref="AO25:AS26" si="67">IF($AN$24&gt;0,IF(AO23=AO130,0.5,IF(AO23&gt;AO130,1,0)),0)</f>
        <v>0</v>
      </c>
      <c r="AP25" s="37">
        <f t="shared" si="67"/>
        <v>1</v>
      </c>
      <c r="AQ25" s="37">
        <f t="shared" si="67"/>
        <v>0</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1</v>
      </c>
      <c r="BB25" s="37">
        <f t="shared" si="69"/>
        <v>1</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1</v>
      </c>
      <c r="BO25" s="37">
        <f t="shared" si="71"/>
        <v>1</v>
      </c>
      <c r="BP25" s="37">
        <f t="shared" si="71"/>
        <v>1</v>
      </c>
      <c r="BQ25" s="38">
        <f t="shared" si="71"/>
        <v>1</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1</v>
      </c>
      <c r="AD26" s="37">
        <f t="shared" si="65"/>
        <v>0</v>
      </c>
      <c r="AE26" s="37">
        <f t="shared" si="65"/>
        <v>1</v>
      </c>
      <c r="AF26" s="37">
        <f t="shared" si="65"/>
        <v>1</v>
      </c>
      <c r="AG26" s="38">
        <f t="shared" si="65"/>
        <v>1</v>
      </c>
      <c r="AH26" s="39"/>
      <c r="AI26" s="37">
        <f t="shared" si="66"/>
        <v>1</v>
      </c>
      <c r="AJ26" s="37">
        <f t="shared" si="66"/>
        <v>1</v>
      </c>
      <c r="AK26" s="37">
        <f t="shared" si="66"/>
        <v>0</v>
      </c>
      <c r="AL26" s="37">
        <f t="shared" si="66"/>
        <v>0</v>
      </c>
      <c r="AM26" s="38">
        <f t="shared" si="66"/>
        <v>0</v>
      </c>
      <c r="AN26" s="39"/>
      <c r="AO26" s="37">
        <f t="shared" si="67"/>
        <v>0</v>
      </c>
      <c r="AP26" s="37">
        <f t="shared" si="67"/>
        <v>1</v>
      </c>
      <c r="AQ26" s="37">
        <f t="shared" si="67"/>
        <v>1</v>
      </c>
      <c r="AR26" s="37">
        <f t="shared" si="67"/>
        <v>1</v>
      </c>
      <c r="AS26" s="38">
        <f t="shared" si="67"/>
        <v>1</v>
      </c>
      <c r="AT26" s="39"/>
      <c r="AU26" s="37">
        <f t="shared" si="68"/>
        <v>1</v>
      </c>
      <c r="AV26" s="37">
        <f t="shared" si="68"/>
        <v>1</v>
      </c>
      <c r="AW26" s="37">
        <f t="shared" si="68"/>
        <v>0</v>
      </c>
      <c r="AX26" s="37">
        <f t="shared" si="68"/>
        <v>0</v>
      </c>
      <c r="AY26" s="38">
        <f t="shared" si="68"/>
        <v>0</v>
      </c>
      <c r="AZ26" s="39"/>
      <c r="BA26" s="37">
        <f t="shared" si="69"/>
        <v>1</v>
      </c>
      <c r="BB26" s="37">
        <f t="shared" si="69"/>
        <v>1</v>
      </c>
      <c r="BC26" s="37">
        <f t="shared" si="69"/>
        <v>0</v>
      </c>
      <c r="BD26" s="37">
        <f t="shared" si="69"/>
        <v>0</v>
      </c>
      <c r="BE26" s="38">
        <f t="shared" si="69"/>
        <v>0</v>
      </c>
      <c r="BF26" s="39"/>
      <c r="BG26" s="37">
        <f t="shared" si="70"/>
        <v>1</v>
      </c>
      <c r="BH26" s="37">
        <f t="shared" si="70"/>
        <v>0</v>
      </c>
      <c r="BI26" s="37">
        <f t="shared" si="70"/>
        <v>0</v>
      </c>
      <c r="BJ26" s="37">
        <f t="shared" si="70"/>
        <v>0</v>
      </c>
      <c r="BK26" s="38">
        <f t="shared" si="70"/>
        <v>1</v>
      </c>
      <c r="BL26" s="39"/>
      <c r="BM26" s="37">
        <f t="shared" si="71"/>
        <v>0</v>
      </c>
      <c r="BN26" s="37">
        <f t="shared" si="71"/>
        <v>1</v>
      </c>
      <c r="BO26" s="37">
        <f t="shared" si="71"/>
        <v>1</v>
      </c>
      <c r="BP26" s="37">
        <f t="shared" si="71"/>
        <v>1</v>
      </c>
      <c r="BQ26" s="38">
        <f t="shared" si="71"/>
        <v>1</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8</v>
      </c>
      <c r="AH27" s="56"/>
      <c r="AI27" s="57"/>
      <c r="AJ27" s="57"/>
      <c r="AK27" s="57"/>
      <c r="AL27" s="57"/>
      <c r="AM27" s="58">
        <f>SUM(AI25+AJ25+AK25+AL25+AM25+AI26+AJ26+AK26+AL26+AM26)</f>
        <v>5</v>
      </c>
      <c r="AN27" s="56"/>
      <c r="AO27" s="57"/>
      <c r="AP27" s="57"/>
      <c r="AQ27" s="57"/>
      <c r="AR27" s="57"/>
      <c r="AS27" s="58">
        <f>SUM(AO25+AP25+AQ25+AR25+AS25+AO26+AP26+AQ26+AR26+AS26)</f>
        <v>5</v>
      </c>
      <c r="AT27" s="56"/>
      <c r="AU27" s="57"/>
      <c r="AV27" s="57"/>
      <c r="AW27" s="57"/>
      <c r="AX27" s="57"/>
      <c r="AY27" s="58">
        <f>SUM(AU25+AV25+AW25+AX25+AY25+AU26+AV26+AW26+AX26+AY26)</f>
        <v>3</v>
      </c>
      <c r="AZ27" s="56"/>
      <c r="BA27" s="57"/>
      <c r="BB27" s="57"/>
      <c r="BC27" s="57"/>
      <c r="BD27" s="57"/>
      <c r="BE27" s="58">
        <f>SUM(BA25+BB25+BC25+BD25+BE25+BA26+BB26+BC26+BD26+BE26)</f>
        <v>4</v>
      </c>
      <c r="BF27" s="56"/>
      <c r="BG27" s="57"/>
      <c r="BH27" s="57"/>
      <c r="BI27" s="57"/>
      <c r="BJ27" s="57"/>
      <c r="BK27" s="58">
        <f>SUM(BG25+BH25+BI25+BJ25+BK25+BG26+BH26+BI26+BJ26+BK26)</f>
        <v>2</v>
      </c>
      <c r="BL27" s="56"/>
      <c r="BM27" s="57"/>
      <c r="BN27" s="57"/>
      <c r="BO27" s="57"/>
      <c r="BP27" s="57"/>
      <c r="BQ27" s="58">
        <f>SUM(BM25+BN25+BO25+BP25+BQ25+BM26+BN26+BO26+BP26+BQ26)</f>
        <v>8</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v>30</v>
      </c>
      <c r="AC29" s="40">
        <v>150</v>
      </c>
      <c r="AD29" s="40">
        <v>203</v>
      </c>
      <c r="AE29" s="40">
        <v>171</v>
      </c>
      <c r="AF29" s="40">
        <v>191</v>
      </c>
      <c r="AG29" s="38">
        <f t="shared" ref="AG29:AG35" si="76">SUM(AC29:AF29)</f>
        <v>715</v>
      </c>
      <c r="AH29" s="39">
        <v>30</v>
      </c>
      <c r="AI29" s="40">
        <v>245</v>
      </c>
      <c r="AJ29" s="40">
        <v>155</v>
      </c>
      <c r="AK29" s="40">
        <v>165</v>
      </c>
      <c r="AL29" s="40">
        <v>253</v>
      </c>
      <c r="AM29" s="38">
        <f t="shared" ref="AM29:AM35" si="77">SUM(AI29:AL29)</f>
        <v>818</v>
      </c>
      <c r="AN29" s="39">
        <v>27</v>
      </c>
      <c r="AO29" s="40">
        <v>158</v>
      </c>
      <c r="AP29" s="40">
        <v>191</v>
      </c>
      <c r="AQ29" s="40">
        <v>181</v>
      </c>
      <c r="AR29" s="40">
        <v>183</v>
      </c>
      <c r="AS29" s="38">
        <f t="shared" ref="AS29:AS35" si="78">SUM(AO29:AR29)</f>
        <v>713</v>
      </c>
      <c r="AT29" s="39">
        <v>27</v>
      </c>
      <c r="AU29" s="40">
        <v>158</v>
      </c>
      <c r="AV29" s="40">
        <v>227</v>
      </c>
      <c r="AW29" s="40">
        <v>216</v>
      </c>
      <c r="AX29" s="40">
        <v>204</v>
      </c>
      <c r="AY29" s="38">
        <f t="shared" ref="AY29:AY35" si="79">SUM(AU29:AX29)</f>
        <v>805</v>
      </c>
      <c r="AZ29" s="39">
        <v>25</v>
      </c>
      <c r="BA29" s="40">
        <v>158</v>
      </c>
      <c r="BB29" s="40">
        <v>152</v>
      </c>
      <c r="BC29" s="40">
        <v>146</v>
      </c>
      <c r="BD29" s="40">
        <v>153</v>
      </c>
      <c r="BE29" s="38">
        <f t="shared" ref="BE29:BE35" si="80">SUM(BA29:BD29)</f>
        <v>609</v>
      </c>
      <c r="BF29" s="39">
        <v>28</v>
      </c>
      <c r="BG29" s="40">
        <v>147</v>
      </c>
      <c r="BH29" s="40">
        <v>180</v>
      </c>
      <c r="BI29" s="40">
        <v>136</v>
      </c>
      <c r="BJ29" s="40">
        <v>189</v>
      </c>
      <c r="BK29" s="38">
        <f t="shared" ref="BK29:BK35" si="81">SUM(BG29:BJ29)</f>
        <v>652</v>
      </c>
      <c r="BL29" s="39">
        <v>29</v>
      </c>
      <c r="BM29" s="40">
        <v>170</v>
      </c>
      <c r="BN29" s="40">
        <v>138</v>
      </c>
      <c r="BO29" s="40">
        <v>168</v>
      </c>
      <c r="BP29" s="40">
        <v>158</v>
      </c>
      <c r="BQ29" s="38">
        <f t="shared" ref="BQ29:BQ35" si="82">SUM(BM29:BP29)</f>
        <v>634</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4</v>
      </c>
      <c r="CC29" s="17">
        <f t="shared" ref="CC29:CC34" si="94">SUM(BR29:CB29)</f>
        <v>44</v>
      </c>
      <c r="CD29" s="17">
        <f t="shared" ref="CD29:CD34" si="95">I29+O29+U29+AA29+AG29+AM29+AS29+AY29+BE29+BK29+BQ29</f>
        <v>7768</v>
      </c>
      <c r="CE29" s="17">
        <f t="shared" ref="CE29:CE34" si="96">CD29/CC29</f>
        <v>176.54545454545453</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v>21</v>
      </c>
      <c r="AI31" s="40">
        <v>200</v>
      </c>
      <c r="AJ31" s="40">
        <v>194</v>
      </c>
      <c r="AK31" s="40">
        <v>172</v>
      </c>
      <c r="AL31" s="40">
        <v>191</v>
      </c>
      <c r="AM31" s="38">
        <f t="shared" si="77"/>
        <v>757</v>
      </c>
      <c r="AN31" s="39"/>
      <c r="AO31" s="40"/>
      <c r="AP31" s="40"/>
      <c r="AQ31" s="40"/>
      <c r="AR31" s="40"/>
      <c r="AS31" s="38">
        <f t="shared" si="78"/>
        <v>0</v>
      </c>
      <c r="AT31" s="39"/>
      <c r="AU31" s="40"/>
      <c r="AV31" s="40"/>
      <c r="AW31" s="40"/>
      <c r="AX31" s="40"/>
      <c r="AY31" s="38">
        <f t="shared" si="79"/>
        <v>0</v>
      </c>
      <c r="AZ31" s="39">
        <v>21</v>
      </c>
      <c r="BA31" s="40">
        <v>166</v>
      </c>
      <c r="BB31" s="40">
        <v>184</v>
      </c>
      <c r="BC31" s="40">
        <v>167</v>
      </c>
      <c r="BD31" s="40">
        <v>244</v>
      </c>
      <c r="BE31" s="38">
        <f t="shared" si="80"/>
        <v>761</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4</v>
      </c>
      <c r="BX31" s="17">
        <f t="shared" si="89"/>
        <v>0</v>
      </c>
      <c r="BY31" s="17">
        <f t="shared" si="90"/>
        <v>0</v>
      </c>
      <c r="BZ31" s="17">
        <f t="shared" si="91"/>
        <v>4</v>
      </c>
      <c r="CA31" s="17">
        <f t="shared" si="92"/>
        <v>0</v>
      </c>
      <c r="CB31" s="17">
        <f t="shared" si="93"/>
        <v>0</v>
      </c>
      <c r="CC31" s="17">
        <f t="shared" si="94"/>
        <v>20</v>
      </c>
      <c r="CD31" s="17">
        <f t="shared" si="95"/>
        <v>3797</v>
      </c>
      <c r="CE31" s="19">
        <f t="shared" si="96"/>
        <v>189.85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v>25</v>
      </c>
      <c r="AC32" s="40">
        <v>186</v>
      </c>
      <c r="AD32" s="40">
        <v>176</v>
      </c>
      <c r="AE32" s="40">
        <v>170</v>
      </c>
      <c r="AF32" s="40">
        <v>236</v>
      </c>
      <c r="AG32" s="38">
        <f t="shared" si="76"/>
        <v>768</v>
      </c>
      <c r="AH32" s="39"/>
      <c r="AI32" s="40"/>
      <c r="AJ32" s="40"/>
      <c r="AK32" s="40"/>
      <c r="AL32" s="40"/>
      <c r="AM32" s="38">
        <f t="shared" si="77"/>
        <v>0</v>
      </c>
      <c r="AN32" s="39"/>
      <c r="AO32" s="40"/>
      <c r="AP32" s="40"/>
      <c r="AQ32" s="40"/>
      <c r="AR32" s="40"/>
      <c r="AS32" s="38">
        <f t="shared" si="78"/>
        <v>0</v>
      </c>
      <c r="AT32" s="39">
        <v>22</v>
      </c>
      <c r="AU32" s="40">
        <v>170</v>
      </c>
      <c r="AV32" s="40">
        <v>158</v>
      </c>
      <c r="AW32" s="40">
        <v>193</v>
      </c>
      <c r="AX32" s="40">
        <v>194</v>
      </c>
      <c r="AY32" s="38">
        <f t="shared" si="79"/>
        <v>715</v>
      </c>
      <c r="AZ32" s="39"/>
      <c r="BA32" s="40"/>
      <c r="BB32" s="40"/>
      <c r="BC32" s="40"/>
      <c r="BD32" s="40"/>
      <c r="BE32" s="38">
        <f t="shared" si="80"/>
        <v>0</v>
      </c>
      <c r="BF32" s="39"/>
      <c r="BG32" s="40"/>
      <c r="BH32" s="40"/>
      <c r="BI32" s="40"/>
      <c r="BJ32" s="40"/>
      <c r="BK32" s="38">
        <f t="shared" si="81"/>
        <v>0</v>
      </c>
      <c r="BL32" s="39">
        <v>24</v>
      </c>
      <c r="BM32" s="40">
        <v>212</v>
      </c>
      <c r="BN32" s="40">
        <v>175</v>
      </c>
      <c r="BO32" s="40">
        <v>182</v>
      </c>
      <c r="BP32" s="40">
        <v>151</v>
      </c>
      <c r="BQ32" s="38">
        <f t="shared" si="82"/>
        <v>720</v>
      </c>
      <c r="BR32" s="41">
        <f t="shared" si="83"/>
        <v>0</v>
      </c>
      <c r="BS32" s="17">
        <f t="shared" si="84"/>
        <v>0</v>
      </c>
      <c r="BT32" s="17">
        <f t="shared" si="85"/>
        <v>4</v>
      </c>
      <c r="BU32" s="17">
        <f t="shared" si="86"/>
        <v>0</v>
      </c>
      <c r="BV32" s="17">
        <f t="shared" si="87"/>
        <v>4</v>
      </c>
      <c r="BW32" s="17">
        <f t="shared" si="88"/>
        <v>0</v>
      </c>
      <c r="BX32" s="17">
        <f t="shared" si="89"/>
        <v>0</v>
      </c>
      <c r="BY32" s="17">
        <f t="shared" si="90"/>
        <v>4</v>
      </c>
      <c r="BZ32" s="17">
        <f t="shared" si="91"/>
        <v>0</v>
      </c>
      <c r="CA32" s="17">
        <f t="shared" si="92"/>
        <v>0</v>
      </c>
      <c r="CB32" s="17">
        <f t="shared" si="93"/>
        <v>4</v>
      </c>
      <c r="CC32" s="17">
        <f t="shared" si="94"/>
        <v>16</v>
      </c>
      <c r="CD32" s="17">
        <f t="shared" si="95"/>
        <v>2940</v>
      </c>
      <c r="CE32" s="19">
        <f t="shared" si="96"/>
        <v>183.75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v>37</v>
      </c>
      <c r="AO34" s="40">
        <v>186</v>
      </c>
      <c r="AP34" s="40">
        <v>194</v>
      </c>
      <c r="AQ34" s="40">
        <v>142</v>
      </c>
      <c r="AR34" s="40">
        <v>145</v>
      </c>
      <c r="AS34" s="38">
        <f t="shared" si="78"/>
        <v>667</v>
      </c>
      <c r="AT34" s="39"/>
      <c r="AU34" s="40"/>
      <c r="AV34" s="40"/>
      <c r="AW34" s="40"/>
      <c r="AX34" s="40"/>
      <c r="AY34" s="38">
        <f t="shared" si="79"/>
        <v>0</v>
      </c>
      <c r="AZ34" s="39"/>
      <c r="BA34" s="40"/>
      <c r="BB34" s="40"/>
      <c r="BC34" s="40"/>
      <c r="BD34" s="40"/>
      <c r="BE34" s="38">
        <f t="shared" si="80"/>
        <v>0</v>
      </c>
      <c r="BF34" s="39">
        <v>37</v>
      </c>
      <c r="BG34" s="40">
        <v>149</v>
      </c>
      <c r="BH34" s="40">
        <v>167</v>
      </c>
      <c r="BI34" s="40">
        <v>185</v>
      </c>
      <c r="BJ34" s="40">
        <v>167</v>
      </c>
      <c r="BK34" s="38">
        <f t="shared" si="81"/>
        <v>668</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4</v>
      </c>
      <c r="BY34" s="17">
        <f t="shared" si="90"/>
        <v>0</v>
      </c>
      <c r="BZ34" s="17">
        <f t="shared" si="91"/>
        <v>0</v>
      </c>
      <c r="CA34" s="17">
        <f t="shared" si="92"/>
        <v>4</v>
      </c>
      <c r="CB34" s="17">
        <f t="shared" si="93"/>
        <v>0</v>
      </c>
      <c r="CC34" s="17">
        <f t="shared" si="94"/>
        <v>8</v>
      </c>
      <c r="CD34" s="17">
        <f t="shared" si="95"/>
        <v>1335</v>
      </c>
      <c r="CE34" s="19">
        <f t="shared" si="96"/>
        <v>166.875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336</v>
      </c>
      <c r="AD36" s="37">
        <f>SUM(AD29:AD35)</f>
        <v>379</v>
      </c>
      <c r="AE36" s="37">
        <f>SUM(AE29:AE35)</f>
        <v>341</v>
      </c>
      <c r="AF36" s="37">
        <f>SUM(AF29:AF35)</f>
        <v>427</v>
      </c>
      <c r="AG36" s="38">
        <f>SUM(AG29:AG35)</f>
        <v>1483</v>
      </c>
      <c r="AH36" s="39"/>
      <c r="AI36" s="37">
        <f>SUM(AI29:AI35)</f>
        <v>445</v>
      </c>
      <c r="AJ36" s="37">
        <f>SUM(AJ29:AJ35)</f>
        <v>349</v>
      </c>
      <c r="AK36" s="37">
        <f>SUM(AK29:AK35)</f>
        <v>337</v>
      </c>
      <c r="AL36" s="37">
        <f>SUM(AL29:AL35)</f>
        <v>444</v>
      </c>
      <c r="AM36" s="38">
        <f>SUM(AM29:AM35)</f>
        <v>1575</v>
      </c>
      <c r="AN36" s="39"/>
      <c r="AO36" s="37">
        <f>SUM(AO29:AO35)</f>
        <v>344</v>
      </c>
      <c r="AP36" s="37">
        <f>SUM(AP29:AP35)</f>
        <v>385</v>
      </c>
      <c r="AQ36" s="37">
        <f>SUM(AQ29:AQ35)</f>
        <v>323</v>
      </c>
      <c r="AR36" s="37">
        <f>SUM(AR29:AR35)</f>
        <v>328</v>
      </c>
      <c r="AS36" s="38">
        <f>SUM(AS29:AS35)</f>
        <v>1380</v>
      </c>
      <c r="AT36" s="39"/>
      <c r="AU36" s="37">
        <f>SUM(AU29:AU35)</f>
        <v>328</v>
      </c>
      <c r="AV36" s="37">
        <f>SUM(AV29:AV35)</f>
        <v>385</v>
      </c>
      <c r="AW36" s="37">
        <f>SUM(AW29:AW35)</f>
        <v>409</v>
      </c>
      <c r="AX36" s="37">
        <f>SUM(AX29:AX35)</f>
        <v>398</v>
      </c>
      <c r="AY36" s="38">
        <f>SUM(AY29:AY35)</f>
        <v>1520</v>
      </c>
      <c r="AZ36" s="39"/>
      <c r="BA36" s="37">
        <f>SUM(BA29:BA35)</f>
        <v>324</v>
      </c>
      <c r="BB36" s="37">
        <f>SUM(BB29:BB35)</f>
        <v>336</v>
      </c>
      <c r="BC36" s="37">
        <f>SUM(BC29:BC35)</f>
        <v>313</v>
      </c>
      <c r="BD36" s="37">
        <f>SUM(BD29:BD35)</f>
        <v>397</v>
      </c>
      <c r="BE36" s="38">
        <f>SUM(BE29:BE35)</f>
        <v>1370</v>
      </c>
      <c r="BF36" s="39"/>
      <c r="BG36" s="37">
        <f>SUM(BG29:BG35)</f>
        <v>296</v>
      </c>
      <c r="BH36" s="37">
        <f>SUM(BH29:BH35)</f>
        <v>347</v>
      </c>
      <c r="BI36" s="37">
        <f>SUM(BI29:BI35)</f>
        <v>321</v>
      </c>
      <c r="BJ36" s="37">
        <f>SUM(BJ29:BJ35)</f>
        <v>356</v>
      </c>
      <c r="BK36" s="38">
        <f>SUM(BK29:BK35)</f>
        <v>1320</v>
      </c>
      <c r="BL36" s="39"/>
      <c r="BM36" s="37">
        <f>SUM(BM29:BM35)</f>
        <v>382</v>
      </c>
      <c r="BN36" s="37">
        <f>SUM(BN29:BN35)</f>
        <v>313</v>
      </c>
      <c r="BO36" s="37">
        <f>SUM(BO29:BO35)</f>
        <v>350</v>
      </c>
      <c r="BP36" s="37">
        <f>SUM(BP29:BP35)</f>
        <v>309</v>
      </c>
      <c r="BQ36" s="38">
        <f>SUM(BQ29:BQ35)</f>
        <v>1354</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15840</v>
      </c>
      <c r="CE36" s="17">
        <f>CD36/CC36</f>
        <v>360</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55</v>
      </c>
      <c r="AC37" s="37">
        <f>AC36+$AB$37-AC35</f>
        <v>391</v>
      </c>
      <c r="AD37" s="37">
        <f>AD36+$AB$37-AD35</f>
        <v>434</v>
      </c>
      <c r="AE37" s="37">
        <f>AE36+$AB$37-AE35</f>
        <v>396</v>
      </c>
      <c r="AF37" s="37">
        <f>AF36+$AB$37-AF35</f>
        <v>482</v>
      </c>
      <c r="AG37" s="38">
        <f>AC37+AD37+AE37+AF37</f>
        <v>1703</v>
      </c>
      <c r="AH37" s="36">
        <f>SUM(AH29:AH34)</f>
        <v>51</v>
      </c>
      <c r="AI37" s="37">
        <f>AI36+$AH$37-AI35</f>
        <v>496</v>
      </c>
      <c r="AJ37" s="37">
        <f>AJ36+$AH$37-AJ35</f>
        <v>400</v>
      </c>
      <c r="AK37" s="37">
        <f>AK36+$AH$37-AK35</f>
        <v>388</v>
      </c>
      <c r="AL37" s="37">
        <f>AL36+$AH$37-AL35</f>
        <v>495</v>
      </c>
      <c r="AM37" s="38">
        <f>AI37+AJ37+AK37+AL37</f>
        <v>1779</v>
      </c>
      <c r="AN37" s="36">
        <f>SUM(AN29:AN34)</f>
        <v>64</v>
      </c>
      <c r="AO37" s="37">
        <f>AO36+$AN$37-AO35</f>
        <v>408</v>
      </c>
      <c r="AP37" s="37">
        <f>AP36+$AN$37-AP35</f>
        <v>449</v>
      </c>
      <c r="AQ37" s="37">
        <f>AQ36+$AN$37-AQ35</f>
        <v>387</v>
      </c>
      <c r="AR37" s="37">
        <f>AR36+$AN$37-AR35</f>
        <v>392</v>
      </c>
      <c r="AS37" s="38">
        <f>AO37+AP37+AQ37+AR37</f>
        <v>1636</v>
      </c>
      <c r="AT37" s="36">
        <f>SUM(AT29:AT34)</f>
        <v>49</v>
      </c>
      <c r="AU37" s="37">
        <f>AU36+$AT$37-AU35</f>
        <v>377</v>
      </c>
      <c r="AV37" s="37">
        <f>AV36+$AT$37-AV35</f>
        <v>434</v>
      </c>
      <c r="AW37" s="37">
        <f>AW36+$AT$37-AW35</f>
        <v>458</v>
      </c>
      <c r="AX37" s="37">
        <f>AX36+$AT$37-AX35</f>
        <v>447</v>
      </c>
      <c r="AY37" s="38">
        <f>AU37+AV37+AW37+AX37</f>
        <v>1716</v>
      </c>
      <c r="AZ37" s="36">
        <f>SUM(AZ29:AZ34)</f>
        <v>46</v>
      </c>
      <c r="BA37" s="37">
        <f>BA36+$AZ$37-BA35</f>
        <v>370</v>
      </c>
      <c r="BB37" s="37">
        <f>BB36+$AZ$37-BB35</f>
        <v>382</v>
      </c>
      <c r="BC37" s="37">
        <f>BC36+$AZ$37-BC35</f>
        <v>359</v>
      </c>
      <c r="BD37" s="37">
        <f>BD36+$AZ$37-BD35</f>
        <v>443</v>
      </c>
      <c r="BE37" s="38">
        <f>BA37+BB37+BC37+BD37</f>
        <v>1554</v>
      </c>
      <c r="BF37" s="36">
        <f>SUM(BF29:BF34)</f>
        <v>65</v>
      </c>
      <c r="BG37" s="37">
        <f>BG36+$BF$37-BG35</f>
        <v>361</v>
      </c>
      <c r="BH37" s="37">
        <f>BH36+$BF$37-BH35</f>
        <v>412</v>
      </c>
      <c r="BI37" s="37">
        <f>BI36+$BF$37-BI35</f>
        <v>386</v>
      </c>
      <c r="BJ37" s="37">
        <f>BJ36+$BF$37-BJ35</f>
        <v>421</v>
      </c>
      <c r="BK37" s="38">
        <f>BG37+BH37+BI37+BJ37</f>
        <v>1580</v>
      </c>
      <c r="BL37" s="36">
        <f>SUM(BL29:BL34)</f>
        <v>53</v>
      </c>
      <c r="BM37" s="37">
        <f>BM36+$BL$37-BM35</f>
        <v>435</v>
      </c>
      <c r="BN37" s="37">
        <f>BN36+$BL$37-BN35</f>
        <v>366</v>
      </c>
      <c r="BO37" s="37">
        <f>BO36+$BL$37-BO35</f>
        <v>403</v>
      </c>
      <c r="BP37" s="37">
        <f>BP36+$BL$37-BP35</f>
        <v>362</v>
      </c>
      <c r="BQ37" s="38">
        <f>BM37+BN37+BO37+BP37</f>
        <v>1566</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18388</v>
      </c>
      <c r="CE37" s="17">
        <f>CD37/CC37</f>
        <v>417.90909090909093</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0</v>
      </c>
      <c r="AL38" s="37">
        <f t="shared" si="102"/>
        <v>1</v>
      </c>
      <c r="AM38" s="38">
        <f t="shared" si="102"/>
        <v>1</v>
      </c>
      <c r="AN38" s="39"/>
      <c r="AO38" s="37">
        <f t="shared" ref="AO38:AS39" si="103">IF($AN$37&gt;0,IF(AO36=AO143,0.5,IF(AO36&gt;AO143,1,0)),0)</f>
        <v>1</v>
      </c>
      <c r="AP38" s="37">
        <f t="shared" si="103"/>
        <v>1</v>
      </c>
      <c r="AQ38" s="37">
        <f t="shared" si="103"/>
        <v>1</v>
      </c>
      <c r="AR38" s="37">
        <f t="shared" si="103"/>
        <v>0</v>
      </c>
      <c r="AS38" s="38">
        <f t="shared" si="103"/>
        <v>1</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0</v>
      </c>
      <c r="BD38" s="37">
        <f t="shared" si="105"/>
        <v>0</v>
      </c>
      <c r="BE38" s="38">
        <f t="shared" si="105"/>
        <v>0</v>
      </c>
      <c r="BF38" s="39"/>
      <c r="BG38" s="37">
        <f t="shared" ref="BG38:BK39" si="106">IF($BF$37&gt;0,IF(BG36=BG130,0.5,IF(BG36&gt;BG130,1,0)),0)</f>
        <v>0</v>
      </c>
      <c r="BH38" s="37">
        <f t="shared" si="106"/>
        <v>1</v>
      </c>
      <c r="BI38" s="37">
        <f t="shared" si="106"/>
        <v>1</v>
      </c>
      <c r="BJ38" s="37">
        <f t="shared" si="106"/>
        <v>1</v>
      </c>
      <c r="BK38" s="38">
        <f t="shared" si="106"/>
        <v>1</v>
      </c>
      <c r="BL38" s="39"/>
      <c r="BM38" s="37">
        <f t="shared" ref="BM38:BQ39" si="107">IF($BL$37&gt;0,IF(BM36=BM91,0.5,IF(BM36&gt;BM91,1,0)),0)</f>
        <v>1</v>
      </c>
      <c r="BN38" s="37">
        <f t="shared" si="107"/>
        <v>0</v>
      </c>
      <c r="BO38" s="37">
        <f t="shared" si="107"/>
        <v>1</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1</v>
      </c>
      <c r="AE39" s="37">
        <f t="shared" si="101"/>
        <v>0</v>
      </c>
      <c r="AF39" s="37">
        <f t="shared" si="101"/>
        <v>1</v>
      </c>
      <c r="AG39" s="38">
        <f t="shared" si="101"/>
        <v>1</v>
      </c>
      <c r="AH39" s="39"/>
      <c r="AI39" s="37">
        <f t="shared" si="102"/>
        <v>1</v>
      </c>
      <c r="AJ39" s="37">
        <f t="shared" si="102"/>
        <v>0</v>
      </c>
      <c r="AK39" s="37">
        <f t="shared" si="102"/>
        <v>0</v>
      </c>
      <c r="AL39" s="37">
        <f t="shared" si="102"/>
        <v>1</v>
      </c>
      <c r="AM39" s="38">
        <f t="shared" si="102"/>
        <v>1</v>
      </c>
      <c r="AN39" s="39"/>
      <c r="AO39" s="37">
        <f t="shared" si="103"/>
        <v>1</v>
      </c>
      <c r="AP39" s="37">
        <f t="shared" si="103"/>
        <v>1</v>
      </c>
      <c r="AQ39" s="37">
        <f t="shared" si="103"/>
        <v>1</v>
      </c>
      <c r="AR39" s="37">
        <f t="shared" si="103"/>
        <v>0</v>
      </c>
      <c r="AS39" s="38">
        <f t="shared" si="103"/>
        <v>1</v>
      </c>
      <c r="AT39" s="39"/>
      <c r="AU39" s="37">
        <f t="shared" si="104"/>
        <v>0</v>
      </c>
      <c r="AV39" s="37">
        <f t="shared" si="104"/>
        <v>0</v>
      </c>
      <c r="AW39" s="37">
        <f t="shared" si="104"/>
        <v>1</v>
      </c>
      <c r="AX39" s="37">
        <f t="shared" si="104"/>
        <v>1</v>
      </c>
      <c r="AY39" s="38">
        <f t="shared" si="104"/>
        <v>1</v>
      </c>
      <c r="AZ39" s="39"/>
      <c r="BA39" s="37">
        <f t="shared" si="105"/>
        <v>0</v>
      </c>
      <c r="BB39" s="37">
        <f t="shared" si="105"/>
        <v>0</v>
      </c>
      <c r="BC39" s="37">
        <f t="shared" si="105"/>
        <v>0</v>
      </c>
      <c r="BD39" s="37">
        <f t="shared" si="105"/>
        <v>0</v>
      </c>
      <c r="BE39" s="38">
        <f t="shared" si="105"/>
        <v>0</v>
      </c>
      <c r="BF39" s="39"/>
      <c r="BG39" s="37">
        <f t="shared" si="106"/>
        <v>0</v>
      </c>
      <c r="BH39" s="37">
        <f t="shared" si="106"/>
        <v>1</v>
      </c>
      <c r="BI39" s="37">
        <f t="shared" si="106"/>
        <v>1</v>
      </c>
      <c r="BJ39" s="37">
        <f t="shared" si="106"/>
        <v>1</v>
      </c>
      <c r="BK39" s="38">
        <f t="shared" si="106"/>
        <v>1</v>
      </c>
      <c r="BL39" s="39"/>
      <c r="BM39" s="37">
        <f t="shared" si="107"/>
        <v>1</v>
      </c>
      <c r="BN39" s="37">
        <f t="shared" si="107"/>
        <v>0</v>
      </c>
      <c r="BO39" s="37">
        <f t="shared" si="107"/>
        <v>1</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7</v>
      </c>
      <c r="AH40" s="56"/>
      <c r="AI40" s="57"/>
      <c r="AJ40" s="57"/>
      <c r="AK40" s="57"/>
      <c r="AL40" s="57"/>
      <c r="AM40" s="58">
        <f>SUM(AI38+AJ38+AK38+AL38+AM38+AI39+AJ39+AK39+AL39+AM39)</f>
        <v>7</v>
      </c>
      <c r="AN40" s="56"/>
      <c r="AO40" s="57"/>
      <c r="AP40" s="57"/>
      <c r="AQ40" s="57"/>
      <c r="AR40" s="57"/>
      <c r="AS40" s="58">
        <f>SUM(AO38+AP38+AQ38+AR38+AS38+AO39+AP39+AQ39+AR39+AS39)</f>
        <v>8</v>
      </c>
      <c r="AT40" s="56"/>
      <c r="AU40" s="57"/>
      <c r="AV40" s="57"/>
      <c r="AW40" s="57"/>
      <c r="AX40" s="57"/>
      <c r="AY40" s="58">
        <f>SUM(AU38+AV38+AW38+AX38+AY38+AU39+AV39+AW39+AX39+AY39)</f>
        <v>7</v>
      </c>
      <c r="AZ40" s="56"/>
      <c r="BA40" s="57"/>
      <c r="BB40" s="57"/>
      <c r="BC40" s="57"/>
      <c r="BD40" s="57"/>
      <c r="BE40" s="58">
        <f>SUM(BA38+BB38+BC38+BD38+BE38+BA39+BB39+BC39+BD39+BE39)</f>
        <v>1</v>
      </c>
      <c r="BF40" s="56"/>
      <c r="BG40" s="57"/>
      <c r="BH40" s="57"/>
      <c r="BI40" s="57"/>
      <c r="BJ40" s="57"/>
      <c r="BK40" s="58">
        <f>SUM(BG38+BH38+BI38+BJ38+BK38+BG39+BH39+BI39+BJ39+BK39)</f>
        <v>8</v>
      </c>
      <c r="BL40" s="56"/>
      <c r="BM40" s="57"/>
      <c r="BN40" s="57"/>
      <c r="BO40" s="57"/>
      <c r="BP40" s="57"/>
      <c r="BQ40" s="58">
        <f>SUM(BM38+BN38+BO38+BP38+BQ38+BM39+BN39+BO39+BP39+BQ39)</f>
        <v>4</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v>47</v>
      </c>
      <c r="AC42" s="40">
        <v>159</v>
      </c>
      <c r="AD42" s="40">
        <v>133</v>
      </c>
      <c r="AE42" s="40">
        <v>126</v>
      </c>
      <c r="AF42" s="40">
        <v>187</v>
      </c>
      <c r="AG42" s="38">
        <f t="shared" ref="AG42:AG51" si="112">SUM(AC42:AF42)</f>
        <v>605</v>
      </c>
      <c r="AH42" s="39">
        <v>47</v>
      </c>
      <c r="AI42" s="40">
        <v>143</v>
      </c>
      <c r="AJ42" s="40">
        <v>133</v>
      </c>
      <c r="AK42" s="40">
        <v>153</v>
      </c>
      <c r="AL42" s="40">
        <v>179</v>
      </c>
      <c r="AM42" s="38">
        <f t="shared" ref="AM42:AM51" si="113">SUM(AI42:AL42)</f>
        <v>608</v>
      </c>
      <c r="AN42" s="39">
        <v>47</v>
      </c>
      <c r="AO42" s="40">
        <v>131</v>
      </c>
      <c r="AP42" s="40">
        <v>140</v>
      </c>
      <c r="AQ42" s="40">
        <v>158</v>
      </c>
      <c r="AR42" s="40">
        <v>200</v>
      </c>
      <c r="AS42" s="38">
        <f t="shared" ref="AS42:AS51" si="114">SUM(AO42:AR42)</f>
        <v>629</v>
      </c>
      <c r="AT42" s="39">
        <v>46</v>
      </c>
      <c r="AU42" s="40">
        <v>188</v>
      </c>
      <c r="AV42" s="40">
        <v>185</v>
      </c>
      <c r="AW42" s="40">
        <v>185</v>
      </c>
      <c r="AX42" s="40">
        <v>171</v>
      </c>
      <c r="AY42" s="38">
        <f t="shared" ref="AY42:AY51" si="115">SUM(AU42:AX42)</f>
        <v>729</v>
      </c>
      <c r="AZ42" s="39">
        <v>44</v>
      </c>
      <c r="BA42" s="40">
        <v>148</v>
      </c>
      <c r="BB42" s="40">
        <v>153</v>
      </c>
      <c r="BC42" s="40">
        <v>128</v>
      </c>
      <c r="BD42" s="40">
        <v>191</v>
      </c>
      <c r="BE42" s="38">
        <f t="shared" ref="BE42:BE51" si="116">SUM(BA42:BD42)</f>
        <v>620</v>
      </c>
      <c r="BF42" s="39">
        <v>44</v>
      </c>
      <c r="BG42" s="40">
        <v>166</v>
      </c>
      <c r="BH42" s="40">
        <v>170</v>
      </c>
      <c r="BI42" s="40">
        <v>146</v>
      </c>
      <c r="BJ42" s="40">
        <v>169</v>
      </c>
      <c r="BK42" s="38">
        <f t="shared" ref="BK42:BK51" si="117">SUM(BG42:BJ42)</f>
        <v>651</v>
      </c>
      <c r="BL42" s="39">
        <v>43</v>
      </c>
      <c r="BM42" s="40">
        <v>150</v>
      </c>
      <c r="BN42" s="40">
        <v>188</v>
      </c>
      <c r="BO42" s="40">
        <v>154</v>
      </c>
      <c r="BP42" s="40">
        <v>185</v>
      </c>
      <c r="BQ42" s="38">
        <f t="shared" ref="BQ42:BQ51" si="118">SUM(BM42:BP42)</f>
        <v>677</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4</v>
      </c>
      <c r="CC42" s="17">
        <f t="shared" ref="CC42:CC50" si="130">SUM(BR42:CB42)</f>
        <v>36</v>
      </c>
      <c r="CD42" s="17">
        <f t="shared" ref="CD42:CD50" si="131">I42+O42+U42+AA42+AG42+AM42+AS42+AY42+BE42+BK42+BQ42</f>
        <v>5739</v>
      </c>
      <c r="CE42" s="17">
        <f t="shared" ref="CE42:CE50" si="132">CD42/CC42</f>
        <v>159.41666666666666</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v>48</v>
      </c>
      <c r="AC44" s="40">
        <v>146</v>
      </c>
      <c r="AD44" s="40">
        <v>149</v>
      </c>
      <c r="AE44" s="40">
        <v>157</v>
      </c>
      <c r="AF44" s="40">
        <v>145</v>
      </c>
      <c r="AG44" s="38">
        <f t="shared" si="112"/>
        <v>597</v>
      </c>
      <c r="AH44" s="39">
        <v>49</v>
      </c>
      <c r="AI44" s="40">
        <v>166</v>
      </c>
      <c r="AJ44" s="40">
        <v>158</v>
      </c>
      <c r="AK44" s="40">
        <v>142</v>
      </c>
      <c r="AL44" s="40">
        <v>144</v>
      </c>
      <c r="AM44" s="38">
        <f t="shared" si="113"/>
        <v>610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4</v>
      </c>
      <c r="BX44" s="17">
        <f t="shared" si="125"/>
        <v>0</v>
      </c>
      <c r="BY44" s="17">
        <f t="shared" si="126"/>
        <v>0</v>
      </c>
      <c r="BZ44" s="17">
        <f t="shared" si="127"/>
        <v>0</v>
      </c>
      <c r="CA44" s="17">
        <f t="shared" si="128"/>
        <v>0</v>
      </c>
      <c r="CB44" s="17">
        <f t="shared" si="129"/>
        <v>0</v>
      </c>
      <c r="CC44" s="17">
        <f t="shared" si="130"/>
        <v>12</v>
      </c>
      <c r="CD44" s="17">
        <f t="shared" si="131"/>
        <v>1814</v>
      </c>
      <c r="CE44" s="19">
        <f t="shared" si="132"/>
        <v>151.16666666666666</v>
      </c>
    </row>
    <row r="45" spans="1:83" ht="15.75" customHeight="1" x14ac:dyDescent="0.25">
      <c r="A45" s="33"/>
      <c r="B45" s="42" t="s">
        <v>126</v>
      </c>
      <c r="C45" s="43" t="s">
        <v>127</v>
      </c>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v>36</v>
      </c>
      <c r="AO45" s="40">
        <v>157</v>
      </c>
      <c r="AP45" s="40">
        <v>152</v>
      </c>
      <c r="AQ45" s="40">
        <v>177</v>
      </c>
      <c r="AR45" s="40">
        <v>188</v>
      </c>
      <c r="AS45" s="38">
        <f t="shared" si="114"/>
        <v>674</v>
      </c>
      <c r="AT45" s="39">
        <v>36</v>
      </c>
      <c r="AU45" s="40">
        <v>133</v>
      </c>
      <c r="AV45" s="40">
        <v>190</v>
      </c>
      <c r="AW45" s="40">
        <v>188</v>
      </c>
      <c r="AX45" s="40">
        <v>157</v>
      </c>
      <c r="AY45" s="38">
        <f t="shared" si="115"/>
        <v>668</v>
      </c>
      <c r="AZ45" s="39">
        <v>37</v>
      </c>
      <c r="BA45" s="40">
        <v>155</v>
      </c>
      <c r="BB45" s="40">
        <v>169</v>
      </c>
      <c r="BC45" s="40">
        <v>223</v>
      </c>
      <c r="BD45" s="40">
        <v>176</v>
      </c>
      <c r="BE45" s="38">
        <f t="shared" si="116"/>
        <v>723</v>
      </c>
      <c r="BF45" s="39">
        <v>33</v>
      </c>
      <c r="BG45" s="40">
        <v>136</v>
      </c>
      <c r="BH45" s="40">
        <v>148</v>
      </c>
      <c r="BI45" s="40">
        <v>169</v>
      </c>
      <c r="BJ45" s="40">
        <v>171</v>
      </c>
      <c r="BK45" s="38">
        <f t="shared" si="117"/>
        <v>624</v>
      </c>
      <c r="BL45" s="39">
        <v>36</v>
      </c>
      <c r="BM45" s="40">
        <v>220</v>
      </c>
      <c r="BN45" s="40">
        <v>191</v>
      </c>
      <c r="BO45" s="40">
        <v>190</v>
      </c>
      <c r="BP45" s="40">
        <v>145</v>
      </c>
      <c r="BQ45" s="38">
        <f t="shared" si="118"/>
        <v>746</v>
      </c>
      <c r="BR45" s="41">
        <f t="shared" si="119"/>
        <v>0</v>
      </c>
      <c r="BS45" s="17">
        <f t="shared" si="120"/>
        <v>0</v>
      </c>
      <c r="BT45" s="17">
        <f t="shared" si="121"/>
        <v>0</v>
      </c>
      <c r="BU45" s="17">
        <f t="shared" si="122"/>
        <v>0</v>
      </c>
      <c r="BV45" s="17">
        <f t="shared" si="123"/>
        <v>0</v>
      </c>
      <c r="BW45" s="17">
        <f t="shared" si="124"/>
        <v>0</v>
      </c>
      <c r="BX45" s="17">
        <f t="shared" si="125"/>
        <v>4</v>
      </c>
      <c r="BY45" s="17">
        <f t="shared" si="126"/>
        <v>4</v>
      </c>
      <c r="BZ45" s="17">
        <f t="shared" si="127"/>
        <v>4</v>
      </c>
      <c r="CA45" s="17">
        <f t="shared" si="128"/>
        <v>4</v>
      </c>
      <c r="CB45" s="17">
        <f t="shared" si="129"/>
        <v>4</v>
      </c>
      <c r="CC45" s="17">
        <f t="shared" si="130"/>
        <v>20</v>
      </c>
      <c r="CD45" s="17">
        <f t="shared" si="131"/>
        <v>3435</v>
      </c>
      <c r="CE45" s="19">
        <f t="shared" si="132"/>
        <v>171.75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305</v>
      </c>
      <c r="AD52" s="37">
        <f>SUM(AD42:AD51)</f>
        <v>282</v>
      </c>
      <c r="AE52" s="37">
        <f>SUM(AE42:AE51)</f>
        <v>283</v>
      </c>
      <c r="AF52" s="37">
        <f>SUM(AF42:AF51)</f>
        <v>332</v>
      </c>
      <c r="AG52" s="38">
        <f>SUM(AG42:AG51)</f>
        <v>1202</v>
      </c>
      <c r="AH52" s="39"/>
      <c r="AI52" s="37">
        <f>SUM(AI42:AI51)</f>
        <v>309</v>
      </c>
      <c r="AJ52" s="37">
        <f>SUM(AJ42:AJ51)</f>
        <v>291</v>
      </c>
      <c r="AK52" s="37">
        <f>SUM(AK42:AK51)</f>
        <v>295</v>
      </c>
      <c r="AL52" s="37">
        <f>SUM(AL42:AL51)</f>
        <v>323</v>
      </c>
      <c r="AM52" s="38">
        <f>SUM(AM42:AM51)</f>
        <v>1218</v>
      </c>
      <c r="AN52" s="39"/>
      <c r="AO52" s="37">
        <f>SUM(AO42:AO51)</f>
        <v>288</v>
      </c>
      <c r="AP52" s="37">
        <f>SUM(AP42:AP51)</f>
        <v>292</v>
      </c>
      <c r="AQ52" s="37">
        <f>SUM(AQ42:AQ51)</f>
        <v>335</v>
      </c>
      <c r="AR52" s="37">
        <f>SUM(AR42:AR51)</f>
        <v>388</v>
      </c>
      <c r="AS52" s="38">
        <f>SUM(AS42:AS51)</f>
        <v>1303</v>
      </c>
      <c r="AT52" s="39"/>
      <c r="AU52" s="37">
        <f>SUM(AU42:AU51)</f>
        <v>321</v>
      </c>
      <c r="AV52" s="37">
        <f>SUM(AV42:AV51)</f>
        <v>375</v>
      </c>
      <c r="AW52" s="37">
        <f>SUM(AW42:AW51)</f>
        <v>373</v>
      </c>
      <c r="AX52" s="37">
        <f>SUM(AX42:AX51)</f>
        <v>328</v>
      </c>
      <c r="AY52" s="38">
        <f>SUM(AY42:AY51)</f>
        <v>1397</v>
      </c>
      <c r="AZ52" s="39"/>
      <c r="BA52" s="37">
        <f>SUM(BA42:BA51)</f>
        <v>303</v>
      </c>
      <c r="BB52" s="37">
        <f>SUM(BB42:BB51)</f>
        <v>322</v>
      </c>
      <c r="BC52" s="37">
        <f>SUM(BC42:BC51)</f>
        <v>351</v>
      </c>
      <c r="BD52" s="37">
        <f>SUM(BD42:BD51)</f>
        <v>367</v>
      </c>
      <c r="BE52" s="38">
        <f>SUM(BE42:BE51)</f>
        <v>1343</v>
      </c>
      <c r="BF52" s="39"/>
      <c r="BG52" s="37">
        <f>SUM(BG42:BG51)</f>
        <v>302</v>
      </c>
      <c r="BH52" s="37">
        <f>SUM(BH42:BH51)</f>
        <v>318</v>
      </c>
      <c r="BI52" s="37">
        <f>SUM(BI42:BI51)</f>
        <v>315</v>
      </c>
      <c r="BJ52" s="37">
        <f>SUM(BJ42:BJ51)</f>
        <v>340</v>
      </c>
      <c r="BK52" s="38">
        <f>SUM(BK42:BK51)</f>
        <v>1275</v>
      </c>
      <c r="BL52" s="39"/>
      <c r="BM52" s="37">
        <f>SUM(BM42:BM51)</f>
        <v>370</v>
      </c>
      <c r="BN52" s="37">
        <f>SUM(BN42:BN51)</f>
        <v>379</v>
      </c>
      <c r="BO52" s="37">
        <f>SUM(BO42:BO51)</f>
        <v>344</v>
      </c>
      <c r="BP52" s="37">
        <f>SUM(BP42:BP51)</f>
        <v>330</v>
      </c>
      <c r="BQ52" s="38">
        <f>SUM(BQ42:BQ51)</f>
        <v>1423</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13865</v>
      </c>
      <c r="CE52" s="17">
        <f>CD52/CC52</f>
        <v>315.11363636363637</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95</v>
      </c>
      <c r="AC53" s="37">
        <f>AC52+$AB$53-AC51</f>
        <v>400</v>
      </c>
      <c r="AD53" s="37">
        <f>AD52+$AB$53-AD51</f>
        <v>377</v>
      </c>
      <c r="AE53" s="37">
        <f>AE52+$AB$53-AE51</f>
        <v>378</v>
      </c>
      <c r="AF53" s="37">
        <f>AF52+$AB$53-AF51</f>
        <v>427</v>
      </c>
      <c r="AG53" s="38">
        <f>AC53+AD53+AE53+AF53</f>
        <v>1582</v>
      </c>
      <c r="AH53" s="36">
        <f>SUM(AH42:AH50)</f>
        <v>96</v>
      </c>
      <c r="AI53" s="37">
        <f>AI52+$AH$53-AI51</f>
        <v>405</v>
      </c>
      <c r="AJ53" s="37">
        <f>AJ52+$AH$53-AJ51</f>
        <v>387</v>
      </c>
      <c r="AK53" s="37">
        <f>AK52+$AH$53-AK51</f>
        <v>391</v>
      </c>
      <c r="AL53" s="37">
        <f>AL52+$AH$53-AL51</f>
        <v>419</v>
      </c>
      <c r="AM53" s="38">
        <f>AI53+AJ53+AK53+AL53</f>
        <v>1602</v>
      </c>
      <c r="AN53" s="36">
        <f>SUM(AN42:AN50)</f>
        <v>83</v>
      </c>
      <c r="AO53" s="37">
        <f>AO52+$AN$53-AO51</f>
        <v>371</v>
      </c>
      <c r="AP53" s="37">
        <f>AP52+$AN$53-AP51</f>
        <v>375</v>
      </c>
      <c r="AQ53" s="37">
        <f>AQ52+$AN$53-AQ51</f>
        <v>418</v>
      </c>
      <c r="AR53" s="37">
        <f>AR52+$AN$53-AR51</f>
        <v>471</v>
      </c>
      <c r="AS53" s="38">
        <f>AO53+AP53+AQ53+AR53</f>
        <v>1635</v>
      </c>
      <c r="AT53" s="36">
        <f>SUM(AT42:AT50)</f>
        <v>82</v>
      </c>
      <c r="AU53" s="37">
        <f>AU52+$AT$53-AU51</f>
        <v>403</v>
      </c>
      <c r="AV53" s="37">
        <f>AV52+$AT$53-AV51</f>
        <v>457</v>
      </c>
      <c r="AW53" s="37">
        <f>AW52+$AT$53-AW51</f>
        <v>455</v>
      </c>
      <c r="AX53" s="37">
        <f>AX52+$AT$53-AX51</f>
        <v>410</v>
      </c>
      <c r="AY53" s="38">
        <f>AU53+AV53+AW53+AX53</f>
        <v>1725</v>
      </c>
      <c r="AZ53" s="36">
        <f>SUM(AZ42:AZ50)</f>
        <v>81</v>
      </c>
      <c r="BA53" s="37">
        <f>BA52+$AZ$53-BA51</f>
        <v>384</v>
      </c>
      <c r="BB53" s="37">
        <f>BB52+$AZ$53-BB51</f>
        <v>403</v>
      </c>
      <c r="BC53" s="37">
        <f>BC52+$AZ$53-BC51</f>
        <v>432</v>
      </c>
      <c r="BD53" s="37">
        <f>BD52+$AZ$53-BD51</f>
        <v>448</v>
      </c>
      <c r="BE53" s="38">
        <f>BA53+BB53+BC53+BD53</f>
        <v>1667</v>
      </c>
      <c r="BF53" s="36">
        <f>SUM(BF42:BF50)</f>
        <v>77</v>
      </c>
      <c r="BG53" s="37">
        <f>BG52+$BF$53-BG51</f>
        <v>379</v>
      </c>
      <c r="BH53" s="37">
        <f>BH52+$BF$53-BH51</f>
        <v>395</v>
      </c>
      <c r="BI53" s="37">
        <f>BI52+$BF$53-BI51</f>
        <v>392</v>
      </c>
      <c r="BJ53" s="37">
        <f>BJ52+$BF$53-BJ51</f>
        <v>417</v>
      </c>
      <c r="BK53" s="38">
        <f>BG53+BH53+BI53+BJ53</f>
        <v>1583</v>
      </c>
      <c r="BL53" s="36">
        <f>SUM(BL42:BL50)</f>
        <v>79</v>
      </c>
      <c r="BM53" s="37">
        <f>BM52+$BL$53-BM51</f>
        <v>449</v>
      </c>
      <c r="BN53" s="37">
        <f>BN52+$BL$53-BN51</f>
        <v>458</v>
      </c>
      <c r="BO53" s="37">
        <f>BO52+$BL$53-BO51</f>
        <v>423</v>
      </c>
      <c r="BP53" s="37">
        <f>BP52+$BL$53-BP51</f>
        <v>409</v>
      </c>
      <c r="BQ53" s="38">
        <f>BM53+BN53+BO53+BP53</f>
        <v>1739</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17597</v>
      </c>
      <c r="CE53" s="17">
        <f>CD53/CC53</f>
        <v>399.93181818181819</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1</v>
      </c>
      <c r="AP54" s="37">
        <f t="shared" si="139"/>
        <v>1</v>
      </c>
      <c r="AQ54" s="37">
        <f t="shared" si="139"/>
        <v>1</v>
      </c>
      <c r="AR54" s="37">
        <f t="shared" si="139"/>
        <v>1</v>
      </c>
      <c r="AS54" s="38">
        <f t="shared" si="139"/>
        <v>1</v>
      </c>
      <c r="AT54" s="39"/>
      <c r="AU54" s="37">
        <f t="shared" ref="AU54:AY55" si="140">IF($AT$53&gt;0,IF(AU52=AU78,0.5,IF(AU52&gt;AU78,1,0)),0)</f>
        <v>1</v>
      </c>
      <c r="AV54" s="37">
        <f t="shared" si="140"/>
        <v>0</v>
      </c>
      <c r="AW54" s="37">
        <f t="shared" si="140"/>
        <v>1</v>
      </c>
      <c r="AX54" s="37">
        <f t="shared" si="140"/>
        <v>0</v>
      </c>
      <c r="AY54" s="38">
        <f t="shared" si="140"/>
        <v>1</v>
      </c>
      <c r="AZ54" s="39"/>
      <c r="BA54" s="37">
        <f t="shared" ref="BA54:BE55" si="141">IF($AZ$53&gt;0,IF(BA52=BA117,0.5,IF(BA52&gt;BA117,1,0)),0)</f>
        <v>1</v>
      </c>
      <c r="BB54" s="37">
        <f t="shared" si="141"/>
        <v>1</v>
      </c>
      <c r="BC54" s="37">
        <f t="shared" si="141"/>
        <v>1</v>
      </c>
      <c r="BD54" s="37">
        <f t="shared" si="141"/>
        <v>1</v>
      </c>
      <c r="BE54" s="38">
        <f t="shared" si="141"/>
        <v>1</v>
      </c>
      <c r="BF54" s="39"/>
      <c r="BG54" s="37">
        <f t="shared" ref="BG54:BK55" si="142">IF($BF$53&gt;0,IF(BG52=BG10,0.5,IF(BG52&gt;BG10,1,0)),0)</f>
        <v>0</v>
      </c>
      <c r="BH54" s="37">
        <f t="shared" si="142"/>
        <v>1</v>
      </c>
      <c r="BI54" s="37">
        <f t="shared" si="142"/>
        <v>0</v>
      </c>
      <c r="BJ54" s="37">
        <f t="shared" si="142"/>
        <v>1</v>
      </c>
      <c r="BK54" s="38">
        <f t="shared" si="142"/>
        <v>1</v>
      </c>
      <c r="BL54" s="39"/>
      <c r="BM54" s="37">
        <f t="shared" ref="BM54:BQ55" si="143">IF($BL$53&gt;0,IF(BM52=BM104,0.5,IF(BM52&gt;BM104,1,0)),0)</f>
        <v>1</v>
      </c>
      <c r="BN54" s="37">
        <f t="shared" si="143"/>
        <v>1</v>
      </c>
      <c r="BO54" s="37">
        <f t="shared" si="143"/>
        <v>0</v>
      </c>
      <c r="BP54" s="37">
        <f t="shared" si="143"/>
        <v>0.5</v>
      </c>
      <c r="BQ54" s="38">
        <f t="shared" si="143"/>
        <v>1</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0</v>
      </c>
      <c r="AK55" s="37">
        <f t="shared" si="138"/>
        <v>1</v>
      </c>
      <c r="AL55" s="37">
        <f t="shared" si="138"/>
        <v>0</v>
      </c>
      <c r="AM55" s="38">
        <f t="shared" si="138"/>
        <v>0</v>
      </c>
      <c r="AN55" s="39"/>
      <c r="AO55" s="37">
        <f t="shared" si="139"/>
        <v>1</v>
      </c>
      <c r="AP55" s="37">
        <f t="shared" si="139"/>
        <v>1</v>
      </c>
      <c r="AQ55" s="37">
        <f t="shared" si="139"/>
        <v>0</v>
      </c>
      <c r="AR55" s="37">
        <f t="shared" si="139"/>
        <v>1</v>
      </c>
      <c r="AS55" s="38">
        <f t="shared" si="139"/>
        <v>1</v>
      </c>
      <c r="AT55" s="39"/>
      <c r="AU55" s="37">
        <f t="shared" si="140"/>
        <v>1</v>
      </c>
      <c r="AV55" s="37">
        <f t="shared" si="140"/>
        <v>1</v>
      </c>
      <c r="AW55" s="37">
        <f t="shared" si="140"/>
        <v>1</v>
      </c>
      <c r="AX55" s="37">
        <f t="shared" si="140"/>
        <v>1</v>
      </c>
      <c r="AY55" s="38">
        <f t="shared" si="140"/>
        <v>1</v>
      </c>
      <c r="AZ55" s="39"/>
      <c r="BA55" s="37">
        <f t="shared" si="141"/>
        <v>1</v>
      </c>
      <c r="BB55" s="37">
        <f t="shared" si="141"/>
        <v>1</v>
      </c>
      <c r="BC55" s="37">
        <f t="shared" si="141"/>
        <v>1</v>
      </c>
      <c r="BD55" s="37">
        <f t="shared" si="141"/>
        <v>1</v>
      </c>
      <c r="BE55" s="38">
        <f t="shared" si="141"/>
        <v>1</v>
      </c>
      <c r="BF55" s="39"/>
      <c r="BG55" s="37">
        <f t="shared" si="142"/>
        <v>0</v>
      </c>
      <c r="BH55" s="37">
        <f t="shared" si="142"/>
        <v>1</v>
      </c>
      <c r="BI55" s="37">
        <f t="shared" si="142"/>
        <v>0</v>
      </c>
      <c r="BJ55" s="37">
        <f t="shared" si="142"/>
        <v>1</v>
      </c>
      <c r="BK55" s="38">
        <f t="shared" si="142"/>
        <v>1</v>
      </c>
      <c r="BL55" s="39"/>
      <c r="BM55" s="37">
        <f t="shared" si="143"/>
        <v>1</v>
      </c>
      <c r="BN55" s="37">
        <f t="shared" si="143"/>
        <v>1</v>
      </c>
      <c r="BO55" s="37">
        <f t="shared" si="143"/>
        <v>0</v>
      </c>
      <c r="BP55" s="37">
        <f t="shared" si="143"/>
        <v>1</v>
      </c>
      <c r="BQ55" s="38">
        <f t="shared" si="143"/>
        <v>1</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2</v>
      </c>
      <c r="AH56" s="56"/>
      <c r="AI56" s="57"/>
      <c r="AJ56" s="57"/>
      <c r="AK56" s="57"/>
      <c r="AL56" s="57"/>
      <c r="AM56" s="58">
        <f>SUM(AI54+AJ54+AK54+AL54+AM54+AI55+AJ55+AK55+AL55+AM55)</f>
        <v>2</v>
      </c>
      <c r="AN56" s="56"/>
      <c r="AO56" s="57"/>
      <c r="AP56" s="57"/>
      <c r="AQ56" s="57"/>
      <c r="AR56" s="57"/>
      <c r="AS56" s="58">
        <f>SUM(AO54+AP54+AQ54+AR54+AS54+AO55+AP55+AQ55+AR55+AS55)</f>
        <v>9</v>
      </c>
      <c r="AT56" s="56"/>
      <c r="AU56" s="57"/>
      <c r="AV56" s="57"/>
      <c r="AW56" s="57"/>
      <c r="AX56" s="57"/>
      <c r="AY56" s="58">
        <f>SUM(AU54+AV54+AW54+AX54+AY54+AU55+AV55+AW55+AX55+AY55)</f>
        <v>8</v>
      </c>
      <c r="AZ56" s="56"/>
      <c r="BA56" s="57"/>
      <c r="BB56" s="57"/>
      <c r="BC56" s="57"/>
      <c r="BD56" s="57"/>
      <c r="BE56" s="58">
        <f>SUM(BA54+BB54+BC54+BD54+BE54+BA55+BB55+BC55+BD55+BE55)</f>
        <v>10</v>
      </c>
      <c r="BF56" s="56"/>
      <c r="BG56" s="57"/>
      <c r="BH56" s="57"/>
      <c r="BI56" s="57"/>
      <c r="BJ56" s="57"/>
      <c r="BK56" s="58">
        <f>SUM(BG54+BH54+BI54+BJ54+BK54+BG55+BH55+BI55+BJ55+BK55)</f>
        <v>6</v>
      </c>
      <c r="BL56" s="56"/>
      <c r="BM56" s="57"/>
      <c r="BN56" s="57"/>
      <c r="BO56" s="57"/>
      <c r="BP56" s="57"/>
      <c r="BQ56" s="58">
        <f>SUM(BM54+BN54+BO54+BP54+BQ54+BM55+BN55+BO55+BP55+BQ55)</f>
        <v>7.5</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v>51</v>
      </c>
      <c r="AI58" s="40">
        <v>137</v>
      </c>
      <c r="AJ58" s="40">
        <v>150</v>
      </c>
      <c r="AK58" s="40">
        <v>135</v>
      </c>
      <c r="AL58" s="40">
        <v>133</v>
      </c>
      <c r="AM58" s="38">
        <f t="shared" ref="AM58:AM64" si="149">SUM(AI58:AL58)</f>
        <v>555</v>
      </c>
      <c r="AN58" s="39"/>
      <c r="AO58" s="40"/>
      <c r="AP58" s="40"/>
      <c r="AQ58" s="40"/>
      <c r="AR58" s="40"/>
      <c r="AS58" s="38">
        <f t="shared" ref="AS58:AS64" si="150">SUM(AO58:AR58)</f>
        <v>0</v>
      </c>
      <c r="AT58" s="39"/>
      <c r="AU58" s="40"/>
      <c r="AV58" s="40"/>
      <c r="AW58" s="40"/>
      <c r="AX58" s="40"/>
      <c r="AY58" s="38">
        <f t="shared" ref="AY58:AY64" si="151">SUM(AU58:AX58)</f>
        <v>0</v>
      </c>
      <c r="AZ58" s="39">
        <v>52</v>
      </c>
      <c r="BA58" s="40">
        <v>168</v>
      </c>
      <c r="BB58" s="40">
        <v>156</v>
      </c>
      <c r="BC58" s="40">
        <v>206</v>
      </c>
      <c r="BD58" s="40">
        <v>222</v>
      </c>
      <c r="BE58" s="38">
        <f t="shared" ref="BE58:BE64" si="152">SUM(BA58:BD58)</f>
        <v>752</v>
      </c>
      <c r="BF58" s="39">
        <v>47</v>
      </c>
      <c r="BG58" s="40">
        <v>96</v>
      </c>
      <c r="BH58" s="40">
        <v>166</v>
      </c>
      <c r="BI58" s="40">
        <v>181</v>
      </c>
      <c r="BJ58" s="40">
        <v>118</v>
      </c>
      <c r="BK58" s="38">
        <f t="shared" ref="BK58:BK64" si="153">SUM(BG58:BJ58)</f>
        <v>561</v>
      </c>
      <c r="BL58" s="39">
        <v>49</v>
      </c>
      <c r="BM58" s="40">
        <v>136</v>
      </c>
      <c r="BN58" s="40">
        <v>148</v>
      </c>
      <c r="BO58" s="40">
        <v>104</v>
      </c>
      <c r="BP58" s="40">
        <v>140</v>
      </c>
      <c r="BQ58" s="38">
        <f t="shared" ref="BQ58:BQ64" si="154">SUM(BM58:BP58)</f>
        <v>528</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4</v>
      </c>
      <c r="CC58" s="17">
        <f t="shared" ref="CC58:CC63" si="166">SUM(BR58:CB58)</f>
        <v>32</v>
      </c>
      <c r="CD58" s="17">
        <f t="shared" ref="CD58:CD63" si="167">I58+O58+U58+AA58+AG58+AM58+AS58+AY58+BE58+BK58+BQ58</f>
        <v>4750</v>
      </c>
      <c r="CE58" s="17">
        <f t="shared" ref="CE58:CE63" si="168">CD58/CC58</f>
        <v>148.4375</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v>48</v>
      </c>
      <c r="AC59" s="40">
        <v>149</v>
      </c>
      <c r="AD59" s="40">
        <v>152</v>
      </c>
      <c r="AE59" s="40">
        <v>132</v>
      </c>
      <c r="AF59" s="40">
        <v>157</v>
      </c>
      <c r="AG59" s="38">
        <f t="shared" si="148"/>
        <v>590</v>
      </c>
      <c r="AH59" s="39"/>
      <c r="AI59" s="40"/>
      <c r="AJ59" s="40"/>
      <c r="AK59" s="40"/>
      <c r="AL59" s="40"/>
      <c r="AM59" s="38">
        <f t="shared" si="149"/>
        <v>0</v>
      </c>
      <c r="AN59" s="39">
        <v>49</v>
      </c>
      <c r="AO59" s="40">
        <v>140</v>
      </c>
      <c r="AP59" s="40">
        <v>167</v>
      </c>
      <c r="AQ59" s="40">
        <v>168</v>
      </c>
      <c r="AR59" s="40">
        <v>129</v>
      </c>
      <c r="AS59" s="38">
        <f t="shared" si="150"/>
        <v>604</v>
      </c>
      <c r="AT59" s="39">
        <v>49</v>
      </c>
      <c r="AU59" s="40">
        <v>145</v>
      </c>
      <c r="AV59" s="40">
        <v>122</v>
      </c>
      <c r="AW59" s="40">
        <v>170</v>
      </c>
      <c r="AX59" s="40">
        <v>141</v>
      </c>
      <c r="AY59" s="38">
        <f t="shared" si="151"/>
        <v>578</v>
      </c>
      <c r="AZ59" s="39">
        <v>49</v>
      </c>
      <c r="BA59" s="40">
        <v>161</v>
      </c>
      <c r="BB59" s="40">
        <v>166</v>
      </c>
      <c r="BC59" s="40">
        <v>163</v>
      </c>
      <c r="BD59" s="40">
        <v>180</v>
      </c>
      <c r="BE59" s="38">
        <f t="shared" si="152"/>
        <v>670</v>
      </c>
      <c r="BF59" s="39">
        <v>47</v>
      </c>
      <c r="BG59" s="40">
        <v>173</v>
      </c>
      <c r="BH59" s="40">
        <v>245</v>
      </c>
      <c r="BI59" s="40">
        <v>179</v>
      </c>
      <c r="BJ59" s="40">
        <v>154</v>
      </c>
      <c r="BK59" s="38">
        <f t="shared" si="153"/>
        <v>751</v>
      </c>
      <c r="BL59" s="39">
        <v>44</v>
      </c>
      <c r="BM59" s="40">
        <v>138</v>
      </c>
      <c r="BN59" s="40">
        <v>167</v>
      </c>
      <c r="BO59" s="40">
        <v>179</v>
      </c>
      <c r="BP59" s="40">
        <v>125</v>
      </c>
      <c r="BQ59" s="38">
        <f t="shared" si="154"/>
        <v>609</v>
      </c>
      <c r="BR59" s="41">
        <f t="shared" si="155"/>
        <v>4</v>
      </c>
      <c r="BS59" s="17">
        <f t="shared" si="156"/>
        <v>0</v>
      </c>
      <c r="BT59" s="17">
        <f t="shared" si="157"/>
        <v>4</v>
      </c>
      <c r="BU59" s="17">
        <f t="shared" si="158"/>
        <v>0</v>
      </c>
      <c r="BV59" s="17">
        <f t="shared" si="159"/>
        <v>4</v>
      </c>
      <c r="BW59" s="17">
        <f t="shared" si="160"/>
        <v>0</v>
      </c>
      <c r="BX59" s="17">
        <f t="shared" si="161"/>
        <v>4</v>
      </c>
      <c r="BY59" s="17">
        <f t="shared" si="162"/>
        <v>4</v>
      </c>
      <c r="BZ59" s="17">
        <f t="shared" si="163"/>
        <v>4</v>
      </c>
      <c r="CA59" s="17">
        <f t="shared" si="164"/>
        <v>4</v>
      </c>
      <c r="CB59" s="17">
        <f t="shared" si="165"/>
        <v>4</v>
      </c>
      <c r="CC59" s="17">
        <f t="shared" si="166"/>
        <v>32</v>
      </c>
      <c r="CD59" s="17">
        <f t="shared" si="167"/>
        <v>5010</v>
      </c>
      <c r="CE59" s="17">
        <f t="shared" si="168"/>
        <v>156.5625</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v>66</v>
      </c>
      <c r="AC60" s="40">
        <v>117</v>
      </c>
      <c r="AD60" s="40">
        <v>185</v>
      </c>
      <c r="AE60" s="40">
        <v>149</v>
      </c>
      <c r="AF60" s="40">
        <v>146</v>
      </c>
      <c r="AG60" s="38">
        <f t="shared" si="148"/>
        <v>597</v>
      </c>
      <c r="AH60" s="39">
        <v>60</v>
      </c>
      <c r="AI60" s="40">
        <v>104</v>
      </c>
      <c r="AJ60" s="40">
        <v>130</v>
      </c>
      <c r="AK60" s="40">
        <v>131</v>
      </c>
      <c r="AL60" s="40">
        <v>198</v>
      </c>
      <c r="AM60" s="38">
        <f t="shared" si="149"/>
        <v>563</v>
      </c>
      <c r="AN60" s="39">
        <v>59</v>
      </c>
      <c r="AO60" s="40">
        <v>119</v>
      </c>
      <c r="AP60" s="40">
        <v>151</v>
      </c>
      <c r="AQ60" s="40">
        <v>169</v>
      </c>
      <c r="AR60" s="40">
        <v>172</v>
      </c>
      <c r="AS60" s="38">
        <f t="shared" si="150"/>
        <v>611</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4</v>
      </c>
      <c r="BX60" s="17">
        <f t="shared" si="161"/>
        <v>4</v>
      </c>
      <c r="BY60" s="17">
        <f t="shared" si="162"/>
        <v>0</v>
      </c>
      <c r="BZ60" s="17">
        <f t="shared" si="163"/>
        <v>0</v>
      </c>
      <c r="CA60" s="17">
        <f t="shared" si="164"/>
        <v>0</v>
      </c>
      <c r="CB60" s="17">
        <f t="shared" si="165"/>
        <v>0</v>
      </c>
      <c r="CC60" s="17">
        <f t="shared" si="166"/>
        <v>20</v>
      </c>
      <c r="CD60" s="17">
        <f t="shared" si="167"/>
        <v>2778</v>
      </c>
      <c r="CE60" s="19">
        <f t="shared" si="168"/>
        <v>138.9</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v>120</v>
      </c>
      <c r="AV63" s="40">
        <v>120</v>
      </c>
      <c r="AW63" s="40">
        <v>120</v>
      </c>
      <c r="AX63" s="40">
        <v>120</v>
      </c>
      <c r="AY63" s="38">
        <f t="shared" si="151"/>
        <v>480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4</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266</v>
      </c>
      <c r="AD65" s="37">
        <f>SUM(AD58:AD64)</f>
        <v>337</v>
      </c>
      <c r="AE65" s="37">
        <f>SUM(AE58:AE64)</f>
        <v>281</v>
      </c>
      <c r="AF65" s="37">
        <f>SUM(AF58:AF64)</f>
        <v>303</v>
      </c>
      <c r="AG65" s="38">
        <f>SUM(AG58:AG64)</f>
        <v>1187</v>
      </c>
      <c r="AH65" s="39"/>
      <c r="AI65" s="37">
        <f>SUM(AI58:AI64)</f>
        <v>241</v>
      </c>
      <c r="AJ65" s="37">
        <f>SUM(AJ58:AJ64)</f>
        <v>280</v>
      </c>
      <c r="AK65" s="37">
        <f>SUM(AK58:AK64)</f>
        <v>266</v>
      </c>
      <c r="AL65" s="37">
        <f>SUM(AL58:AL64)</f>
        <v>331</v>
      </c>
      <c r="AM65" s="38">
        <f>SUM(AM58:AM64)</f>
        <v>1118</v>
      </c>
      <c r="AN65" s="39"/>
      <c r="AO65" s="37">
        <f>SUM(AO58:AO64)</f>
        <v>259</v>
      </c>
      <c r="AP65" s="37">
        <f>SUM(AP58:AP64)</f>
        <v>318</v>
      </c>
      <c r="AQ65" s="37">
        <f>SUM(AQ58:AQ64)</f>
        <v>337</v>
      </c>
      <c r="AR65" s="37">
        <f>SUM(AR58:AR64)</f>
        <v>301</v>
      </c>
      <c r="AS65" s="38">
        <f>SUM(AS58:AS64)</f>
        <v>1215</v>
      </c>
      <c r="AT65" s="39"/>
      <c r="AU65" s="37">
        <f>SUM(AU58:AU64)</f>
        <v>265</v>
      </c>
      <c r="AV65" s="37">
        <f>SUM(AV58:AV64)</f>
        <v>242</v>
      </c>
      <c r="AW65" s="37">
        <f>SUM(AW58:AW64)</f>
        <v>290</v>
      </c>
      <c r="AX65" s="37">
        <f>SUM(AX58:AX64)</f>
        <v>261</v>
      </c>
      <c r="AY65" s="38">
        <f>SUM(AY58:AY64)</f>
        <v>1058</v>
      </c>
      <c r="AZ65" s="39"/>
      <c r="BA65" s="37">
        <f>SUM(BA58:BA64)</f>
        <v>329</v>
      </c>
      <c r="BB65" s="37">
        <f>SUM(BB58:BB64)</f>
        <v>322</v>
      </c>
      <c r="BC65" s="37">
        <f>SUM(BC58:BC64)</f>
        <v>369</v>
      </c>
      <c r="BD65" s="37">
        <f>SUM(BD58:BD64)</f>
        <v>402</v>
      </c>
      <c r="BE65" s="38">
        <f>SUM(BE58:BE64)</f>
        <v>1422</v>
      </c>
      <c r="BF65" s="39"/>
      <c r="BG65" s="37">
        <f>SUM(BG58:BG64)</f>
        <v>269</v>
      </c>
      <c r="BH65" s="37">
        <f>SUM(BH58:BH64)</f>
        <v>411</v>
      </c>
      <c r="BI65" s="37">
        <f>SUM(BI58:BI64)</f>
        <v>360</v>
      </c>
      <c r="BJ65" s="37">
        <f>SUM(BJ58:BJ64)</f>
        <v>272</v>
      </c>
      <c r="BK65" s="38">
        <f>SUM(BK58:BK63)</f>
        <v>1312</v>
      </c>
      <c r="BL65" s="39"/>
      <c r="BM65" s="37">
        <f>SUM(BM58:BM64)</f>
        <v>274</v>
      </c>
      <c r="BN65" s="37">
        <f>SUM(BN58:BN64)</f>
        <v>315</v>
      </c>
      <c r="BO65" s="37">
        <f>SUM(BO58:BO64)</f>
        <v>283</v>
      </c>
      <c r="BP65" s="37">
        <f>SUM(BP58:BP64)</f>
        <v>265</v>
      </c>
      <c r="BQ65" s="38">
        <f>SUM(BQ58:BQ64)</f>
        <v>1137</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13018</v>
      </c>
      <c r="CE65" s="17">
        <f>CD65/CC65</f>
        <v>295.86363636363637</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114</v>
      </c>
      <c r="AC66" s="37">
        <f>AC65+$AB$66-AC64</f>
        <v>380</v>
      </c>
      <c r="AD66" s="37">
        <f>AD65+$AB$66-AD64</f>
        <v>451</v>
      </c>
      <c r="AE66" s="37">
        <f>AE65+$AB$66-AE64</f>
        <v>395</v>
      </c>
      <c r="AF66" s="37">
        <f>AF65+$AB$66-AF64</f>
        <v>417</v>
      </c>
      <c r="AG66" s="38">
        <f>AC66+AD66+AE66+AF66</f>
        <v>1643</v>
      </c>
      <c r="AH66" s="36">
        <f>SUM(AH58:AH63)</f>
        <v>111</v>
      </c>
      <c r="AI66" s="37">
        <f>AI65+$AH$66-AI64</f>
        <v>352</v>
      </c>
      <c r="AJ66" s="37">
        <f>AJ65+$AH$66-AJ64</f>
        <v>391</v>
      </c>
      <c r="AK66" s="37">
        <f>AK65+$AH$66-AK64</f>
        <v>377</v>
      </c>
      <c r="AL66" s="37">
        <f>AL65+$AH$66-AL64</f>
        <v>442</v>
      </c>
      <c r="AM66" s="38">
        <f>AI66+AJ66+AK66+AL66</f>
        <v>1562</v>
      </c>
      <c r="AN66" s="36">
        <f>SUM(AN58:AN63)</f>
        <v>108</v>
      </c>
      <c r="AO66" s="37">
        <f>AO65+$AN$66-AO64</f>
        <v>367</v>
      </c>
      <c r="AP66" s="37">
        <f>AP65+$AN$66-AP64</f>
        <v>426</v>
      </c>
      <c r="AQ66" s="37">
        <f>AQ65+$AN$66-AQ64</f>
        <v>445</v>
      </c>
      <c r="AR66" s="37">
        <f>AR65+$AN$66-AR64</f>
        <v>409</v>
      </c>
      <c r="AS66" s="38">
        <f>AO66+AP66+AQ66+AR66</f>
        <v>1647</v>
      </c>
      <c r="AT66" s="36">
        <f>SUM(AT58:AT63)</f>
        <v>49</v>
      </c>
      <c r="AU66" s="37">
        <f>AU65+$AT$66-AU64</f>
        <v>314</v>
      </c>
      <c r="AV66" s="37">
        <f>AV65+$AT$66-AV64</f>
        <v>291</v>
      </c>
      <c r="AW66" s="37">
        <f>AW65+$AT$66-AW64</f>
        <v>339</v>
      </c>
      <c r="AX66" s="37">
        <f>AX65+$AT$66-AX64</f>
        <v>310</v>
      </c>
      <c r="AY66" s="38">
        <f>AU66+AV66+AW66+AX66</f>
        <v>1254</v>
      </c>
      <c r="AZ66" s="36">
        <f>SUM(AZ58:AZ63)</f>
        <v>101</v>
      </c>
      <c r="BA66" s="37">
        <f>BA65+$AZ$66-BA64</f>
        <v>430</v>
      </c>
      <c r="BB66" s="37">
        <f>BB65+$AZ$66-BB64</f>
        <v>423</v>
      </c>
      <c r="BC66" s="37">
        <f>BC65+$AZ$66-BC64</f>
        <v>470</v>
      </c>
      <c r="BD66" s="37">
        <f>BD65+$AZ$66-BD64</f>
        <v>503</v>
      </c>
      <c r="BE66" s="38">
        <f>BA66+BB66+BC66+BD66</f>
        <v>1826</v>
      </c>
      <c r="BF66" s="36">
        <f>SUM(BF58:BF63)</f>
        <v>94</v>
      </c>
      <c r="BG66" s="37">
        <f>BG65+$BF$66-BG64</f>
        <v>363</v>
      </c>
      <c r="BH66" s="37">
        <f>BH65+$BF$66-BH64</f>
        <v>505</v>
      </c>
      <c r="BI66" s="37">
        <f>BI65+$BF$66-BI64</f>
        <v>454</v>
      </c>
      <c r="BJ66" s="37">
        <f>BJ65+$BF$66-BJ64</f>
        <v>366</v>
      </c>
      <c r="BK66" s="38">
        <f>BG66+BH66+BI66+BJ66</f>
        <v>1688</v>
      </c>
      <c r="BL66" s="36">
        <f>SUM(BL58:BL63)</f>
        <v>93</v>
      </c>
      <c r="BM66" s="37">
        <f>BM65+$BL$66-BM64</f>
        <v>367</v>
      </c>
      <c r="BN66" s="37">
        <f>BN65+$BL$66-BN64</f>
        <v>408</v>
      </c>
      <c r="BO66" s="37">
        <f>BO65+$BL$66-BO64</f>
        <v>376</v>
      </c>
      <c r="BP66" s="37">
        <f>BP65+$BL$66-BP64</f>
        <v>358</v>
      </c>
      <c r="BQ66" s="38">
        <f>BM66+BN66+BO66+BP66</f>
        <v>1509</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17350</v>
      </c>
      <c r="CE66" s="17">
        <f>CD66/CC66</f>
        <v>394.31818181818181</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1</v>
      </c>
      <c r="BB67" s="37">
        <f t="shared" si="177"/>
        <v>0</v>
      </c>
      <c r="BC67" s="37">
        <f t="shared" si="177"/>
        <v>1</v>
      </c>
      <c r="BD67" s="37">
        <f t="shared" si="177"/>
        <v>1</v>
      </c>
      <c r="BE67" s="38">
        <f t="shared" si="177"/>
        <v>1</v>
      </c>
      <c r="BF67" s="39"/>
      <c r="BG67" s="37">
        <f t="shared" ref="BG67:BK68" si="178">IF($BF$66&gt;0,IF(BG65=BG143,0.5,IF(BG65&gt;BG143,1,0)),0)</f>
        <v>0</v>
      </c>
      <c r="BH67" s="37">
        <f t="shared" si="178"/>
        <v>1</v>
      </c>
      <c r="BI67" s="37">
        <f t="shared" si="178"/>
        <v>1</v>
      </c>
      <c r="BJ67" s="37">
        <f t="shared" si="178"/>
        <v>1</v>
      </c>
      <c r="BK67" s="38">
        <f t="shared" si="178"/>
        <v>1</v>
      </c>
      <c r="BL67" s="39"/>
      <c r="BM67" s="37">
        <f t="shared" ref="BM67:BQ68" si="179">IF($BL$66&gt;0,IF(BM65=BM23,0.5,IF(BM65&gt;BM23,1,0)),0)</f>
        <v>1</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1</v>
      </c>
      <c r="AS68" s="38">
        <f t="shared" si="175"/>
        <v>0</v>
      </c>
      <c r="AT68" s="39"/>
      <c r="AU68" s="37">
        <f t="shared" si="176"/>
        <v>0</v>
      </c>
      <c r="AV68" s="37">
        <f t="shared" si="176"/>
        <v>0</v>
      </c>
      <c r="AW68" s="37">
        <f t="shared" si="176"/>
        <v>0</v>
      </c>
      <c r="AX68" s="37">
        <f t="shared" si="176"/>
        <v>0</v>
      </c>
      <c r="AY68" s="38">
        <f t="shared" si="176"/>
        <v>0</v>
      </c>
      <c r="AZ68" s="39"/>
      <c r="BA68" s="37">
        <f t="shared" si="177"/>
        <v>1</v>
      </c>
      <c r="BB68" s="37">
        <f t="shared" si="177"/>
        <v>1</v>
      </c>
      <c r="BC68" s="37">
        <f t="shared" si="177"/>
        <v>1</v>
      </c>
      <c r="BD68" s="37">
        <f t="shared" si="177"/>
        <v>1</v>
      </c>
      <c r="BE68" s="38">
        <f t="shared" si="177"/>
        <v>1</v>
      </c>
      <c r="BF68" s="39"/>
      <c r="BG68" s="37">
        <f t="shared" si="178"/>
        <v>0</v>
      </c>
      <c r="BH68" s="37">
        <f t="shared" si="178"/>
        <v>1</v>
      </c>
      <c r="BI68" s="37">
        <f t="shared" si="178"/>
        <v>1</v>
      </c>
      <c r="BJ68" s="37">
        <f t="shared" si="178"/>
        <v>1</v>
      </c>
      <c r="BK68" s="38">
        <f t="shared" si="178"/>
        <v>1</v>
      </c>
      <c r="BL68" s="39"/>
      <c r="BM68" s="37">
        <f t="shared" si="179"/>
        <v>1</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6</v>
      </c>
      <c r="AH69" s="56"/>
      <c r="AI69" s="57"/>
      <c r="AJ69" s="57"/>
      <c r="AK69" s="57"/>
      <c r="AL69" s="57"/>
      <c r="AM69" s="58">
        <f>SUM(AI67+AJ67+AK67+AL67+AM67+AI68+AJ68+AK68+AL68+AM68)</f>
        <v>2</v>
      </c>
      <c r="AN69" s="56"/>
      <c r="AO69" s="57"/>
      <c r="AP69" s="57"/>
      <c r="AQ69" s="57"/>
      <c r="AR69" s="57"/>
      <c r="AS69" s="58">
        <f>SUM(AO67+AP67+AQ67+AR67+AS67+AO68+AP68+AQ68+AR68+AS68)</f>
        <v>3</v>
      </c>
      <c r="AT69" s="56"/>
      <c r="AU69" s="57"/>
      <c r="AV69" s="57"/>
      <c r="AW69" s="57"/>
      <c r="AX69" s="57"/>
      <c r="AY69" s="58">
        <f>SUM(AU67+AV67+AW67+AX67+AY67+AU68+AV68+AW68+AX68+AY68)</f>
        <v>0</v>
      </c>
      <c r="AZ69" s="56"/>
      <c r="BA69" s="57"/>
      <c r="BB69" s="57"/>
      <c r="BC69" s="57"/>
      <c r="BD69" s="57"/>
      <c r="BE69" s="58">
        <f>SUM(BA67+BB67+BC67+BD67+BE67+BA68+BB68+BC68+BD68+BE68)</f>
        <v>9</v>
      </c>
      <c r="BF69" s="56"/>
      <c r="BG69" s="57"/>
      <c r="BH69" s="57"/>
      <c r="BI69" s="57"/>
      <c r="BJ69" s="57"/>
      <c r="BK69" s="58">
        <f>SUM(BG67+BH67+BI67+BJ67+BK67+BG68+BH68+BI68+BJ68+BK68)</f>
        <v>8</v>
      </c>
      <c r="BL69" s="56"/>
      <c r="BM69" s="57"/>
      <c r="BN69" s="57"/>
      <c r="BO69" s="57"/>
      <c r="BP69" s="57"/>
      <c r="BQ69" s="58">
        <f>SUM(BM67+BN67+BO67+BP67+BQ67+BM68+BN68+BO68+BP68+BQ68)</f>
        <v>2</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v>42</v>
      </c>
      <c r="AI71" s="40">
        <v>141</v>
      </c>
      <c r="AJ71" s="40">
        <v>190</v>
      </c>
      <c r="AK71" s="40">
        <v>158</v>
      </c>
      <c r="AL71" s="40">
        <v>143</v>
      </c>
      <c r="AM71" s="38">
        <f t="shared" ref="AM71:AM77" si="185">SUM(AI71:AL71)</f>
        <v>632</v>
      </c>
      <c r="AN71" s="39">
        <v>42</v>
      </c>
      <c r="AO71" s="40">
        <v>185</v>
      </c>
      <c r="AP71" s="40">
        <v>200</v>
      </c>
      <c r="AQ71" s="40">
        <v>215</v>
      </c>
      <c r="AR71" s="40">
        <v>179</v>
      </c>
      <c r="AS71" s="38">
        <f t="shared" ref="AS71:AS77" si="186">SUM(AO71:AR71)</f>
        <v>779</v>
      </c>
      <c r="AT71" s="39">
        <v>38</v>
      </c>
      <c r="AU71" s="40">
        <v>128</v>
      </c>
      <c r="AV71" s="40">
        <v>191</v>
      </c>
      <c r="AW71" s="40">
        <v>174</v>
      </c>
      <c r="AX71" s="40">
        <v>160</v>
      </c>
      <c r="AY71" s="38">
        <f t="shared" ref="AY71:AY77" si="187">SUM(AU71:AX71)</f>
        <v>653</v>
      </c>
      <c r="AZ71" s="39">
        <v>38</v>
      </c>
      <c r="BA71" s="40">
        <v>157</v>
      </c>
      <c r="BB71" s="40">
        <v>137</v>
      </c>
      <c r="BC71" s="40">
        <v>157</v>
      </c>
      <c r="BD71" s="40">
        <v>210</v>
      </c>
      <c r="BE71" s="38">
        <f t="shared" ref="BE71:BE77" si="188">SUM(BA71:BD71)</f>
        <v>661</v>
      </c>
      <c r="BF71" s="39">
        <v>38</v>
      </c>
      <c r="BG71" s="40">
        <v>167</v>
      </c>
      <c r="BH71" s="40">
        <v>171</v>
      </c>
      <c r="BI71" s="40">
        <v>167</v>
      </c>
      <c r="BJ71" s="40">
        <v>172</v>
      </c>
      <c r="BK71" s="38">
        <f t="shared" ref="BK71:BK77" si="189">SUM(BG71:BJ71)</f>
        <v>677</v>
      </c>
      <c r="BL71" s="39">
        <v>38</v>
      </c>
      <c r="BM71" s="40">
        <v>141</v>
      </c>
      <c r="BN71" s="40">
        <v>122</v>
      </c>
      <c r="BO71" s="40">
        <v>163</v>
      </c>
      <c r="BP71" s="40">
        <v>165</v>
      </c>
      <c r="BQ71" s="38">
        <f t="shared" ref="BQ71:BQ77" si="190">SUM(BM71:BP71)</f>
        <v>591</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40</v>
      </c>
      <c r="CD71" s="17">
        <f t="shared" ref="CD71:CD76" si="203">I71+O71+U71+AA71+AG71+AM71+AS71+AY71+BE71+BK71+BQ71</f>
        <v>6553</v>
      </c>
      <c r="CE71" s="17">
        <f t="shared" ref="CE71:CE76" si="204">CD71/CC71</f>
        <v>163.82499999999999</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v>41</v>
      </c>
      <c r="AC72" s="40">
        <v>160</v>
      </c>
      <c r="AD72" s="40">
        <v>139</v>
      </c>
      <c r="AE72" s="40">
        <v>139</v>
      </c>
      <c r="AF72" s="40">
        <v>168</v>
      </c>
      <c r="AG72" s="38">
        <f t="shared" si="184"/>
        <v>606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2538</v>
      </c>
      <c r="CE72" s="17">
        <f t="shared" si="204"/>
        <v>158.625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v>39</v>
      </c>
      <c r="AC73" s="40">
        <v>188</v>
      </c>
      <c r="AD73" s="40">
        <v>173</v>
      </c>
      <c r="AE73" s="40">
        <v>179</v>
      </c>
      <c r="AF73" s="40">
        <v>172</v>
      </c>
      <c r="AG73" s="38">
        <f t="shared" si="184"/>
        <v>712</v>
      </c>
      <c r="AH73" s="39">
        <v>35</v>
      </c>
      <c r="AI73" s="40">
        <v>179</v>
      </c>
      <c r="AJ73" s="40">
        <v>225</v>
      </c>
      <c r="AK73" s="40">
        <v>142</v>
      </c>
      <c r="AL73" s="40">
        <v>151</v>
      </c>
      <c r="AM73" s="38">
        <f t="shared" si="185"/>
        <v>697</v>
      </c>
      <c r="AN73" s="39">
        <v>34</v>
      </c>
      <c r="AO73" s="40">
        <v>173</v>
      </c>
      <c r="AP73" s="40">
        <v>195</v>
      </c>
      <c r="AQ73" s="40">
        <v>180</v>
      </c>
      <c r="AR73" s="40">
        <v>178</v>
      </c>
      <c r="AS73" s="38">
        <f t="shared" si="186"/>
        <v>726</v>
      </c>
      <c r="AT73" s="39">
        <v>32</v>
      </c>
      <c r="AU73" s="40">
        <v>166</v>
      </c>
      <c r="AV73" s="40">
        <v>195</v>
      </c>
      <c r="AW73" s="40">
        <v>135</v>
      </c>
      <c r="AX73" s="40">
        <v>174</v>
      </c>
      <c r="AY73" s="38">
        <f t="shared" si="187"/>
        <v>670</v>
      </c>
      <c r="AZ73" s="39">
        <v>33</v>
      </c>
      <c r="BA73" s="40">
        <v>183</v>
      </c>
      <c r="BB73" s="40">
        <v>177</v>
      </c>
      <c r="BC73" s="40">
        <v>212</v>
      </c>
      <c r="BD73" s="40">
        <v>158</v>
      </c>
      <c r="BE73" s="38">
        <f t="shared" si="188"/>
        <v>730</v>
      </c>
      <c r="BF73" s="39">
        <v>32</v>
      </c>
      <c r="BG73" s="40">
        <v>186</v>
      </c>
      <c r="BH73" s="40">
        <v>192</v>
      </c>
      <c r="BI73" s="40">
        <v>192</v>
      </c>
      <c r="BJ73" s="40">
        <v>158</v>
      </c>
      <c r="BK73" s="38">
        <f t="shared" si="189"/>
        <v>728</v>
      </c>
      <c r="BL73" s="39">
        <v>31</v>
      </c>
      <c r="BM73" s="40">
        <v>207</v>
      </c>
      <c r="BN73" s="40">
        <v>191</v>
      </c>
      <c r="BO73" s="40">
        <v>165</v>
      </c>
      <c r="BP73" s="40">
        <v>153</v>
      </c>
      <c r="BQ73" s="38">
        <f t="shared" si="190"/>
        <v>716</v>
      </c>
      <c r="BR73" s="41">
        <f t="shared" si="191"/>
        <v>0</v>
      </c>
      <c r="BS73" s="17">
        <f t="shared" si="192"/>
        <v>4</v>
      </c>
      <c r="BT73" s="17">
        <f t="shared" si="193"/>
        <v>0</v>
      </c>
      <c r="BU73" s="17">
        <f t="shared" si="194"/>
        <v>0</v>
      </c>
      <c r="BV73" s="17">
        <f t="shared" si="195"/>
        <v>4</v>
      </c>
      <c r="BW73" s="17">
        <f t="shared" si="196"/>
        <v>4</v>
      </c>
      <c r="BX73" s="17">
        <f t="shared" si="197"/>
        <v>4</v>
      </c>
      <c r="BY73" s="17">
        <f t="shared" si="198"/>
        <v>4</v>
      </c>
      <c r="BZ73" s="17">
        <f t="shared" si="199"/>
        <v>4</v>
      </c>
      <c r="CA73" s="17">
        <f t="shared" si="200"/>
        <v>4</v>
      </c>
      <c r="CB73" s="17">
        <f t="shared" si="201"/>
        <v>4</v>
      </c>
      <c r="CC73" s="17">
        <f t="shared" si="202"/>
        <v>32</v>
      </c>
      <c r="CD73" s="17">
        <f t="shared" si="203"/>
        <v>5631</v>
      </c>
      <c r="CE73" s="19">
        <f t="shared" si="204"/>
        <v>175.96875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348</v>
      </c>
      <c r="AD78" s="37">
        <f>SUM(AD71:AD77)</f>
        <v>312</v>
      </c>
      <c r="AE78" s="37">
        <f>SUM(AE71:AE77)</f>
        <v>318</v>
      </c>
      <c r="AF78" s="37">
        <f>SUM(AF71:AF77)</f>
        <v>340</v>
      </c>
      <c r="AG78" s="38">
        <f>SUM(AG71:AG77)</f>
        <v>1318</v>
      </c>
      <c r="AH78" s="39"/>
      <c r="AI78" s="37">
        <f>SUM(AI71:AI77)</f>
        <v>320</v>
      </c>
      <c r="AJ78" s="37">
        <f>SUM(AJ71:AJ77)</f>
        <v>415</v>
      </c>
      <c r="AK78" s="37">
        <f>SUM(AK71:AK77)</f>
        <v>300</v>
      </c>
      <c r="AL78" s="37">
        <f>SUM(AL71:AL77)</f>
        <v>294</v>
      </c>
      <c r="AM78" s="38">
        <f>SUM(AM71:AM77)</f>
        <v>1329</v>
      </c>
      <c r="AN78" s="39"/>
      <c r="AO78" s="37">
        <f>SUM(AO71:AO77)</f>
        <v>358</v>
      </c>
      <c r="AP78" s="37">
        <f>SUM(AP71:AP77)</f>
        <v>395</v>
      </c>
      <c r="AQ78" s="37">
        <f>SUM(AQ71:AQ77)</f>
        <v>395</v>
      </c>
      <c r="AR78" s="37">
        <f>SUM(AR71:AR77)</f>
        <v>357</v>
      </c>
      <c r="AS78" s="38">
        <f>SUM(AS71:AS77)</f>
        <v>1505</v>
      </c>
      <c r="AT78" s="39"/>
      <c r="AU78" s="37">
        <f>SUM(AU71:AU77)</f>
        <v>294</v>
      </c>
      <c r="AV78" s="37">
        <f>SUM(AV71:AV77)</f>
        <v>386</v>
      </c>
      <c r="AW78" s="37">
        <f>SUM(AW71:AW77)</f>
        <v>309</v>
      </c>
      <c r="AX78" s="37">
        <f>SUM(AX71:AX77)</f>
        <v>334</v>
      </c>
      <c r="AY78" s="38">
        <f>SUM(AY71:AY77)</f>
        <v>1323</v>
      </c>
      <c r="AZ78" s="39"/>
      <c r="BA78" s="37">
        <f>SUM(BA71:BA77)</f>
        <v>340</v>
      </c>
      <c r="BB78" s="37">
        <f>SUM(BB71:BB77)</f>
        <v>314</v>
      </c>
      <c r="BC78" s="37">
        <f>SUM(BC71:BC77)</f>
        <v>369</v>
      </c>
      <c r="BD78" s="37">
        <f>SUM(BD71:BD77)</f>
        <v>368</v>
      </c>
      <c r="BE78" s="38">
        <f>SUM(BE71:BE77)</f>
        <v>1391</v>
      </c>
      <c r="BF78" s="39"/>
      <c r="BG78" s="37">
        <f>SUM(BG71:BG77)</f>
        <v>353</v>
      </c>
      <c r="BH78" s="37">
        <f>SUM(BH71:BH77)</f>
        <v>363</v>
      </c>
      <c r="BI78" s="37">
        <f>SUM(BI71:BI77)</f>
        <v>359</v>
      </c>
      <c r="BJ78" s="37">
        <f>SUM(BJ71:BJ77)</f>
        <v>330</v>
      </c>
      <c r="BK78" s="38">
        <f>SUM(BK71:BK77)</f>
        <v>1405</v>
      </c>
      <c r="BL78" s="39"/>
      <c r="BM78" s="37">
        <f>SUM(BM71:BM77)</f>
        <v>348</v>
      </c>
      <c r="BN78" s="37">
        <f>SUM(BN71:BN77)</f>
        <v>313</v>
      </c>
      <c r="BO78" s="37">
        <f>SUM(BO71:BO77)</f>
        <v>328</v>
      </c>
      <c r="BP78" s="37">
        <f>SUM(BP71:BP77)</f>
        <v>318</v>
      </c>
      <c r="BQ78" s="38">
        <f>SUM(BQ71:BQ77)</f>
        <v>1307</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14722</v>
      </c>
      <c r="CE78" s="17">
        <f>CD78/CC78</f>
        <v>334.59090909090907</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80</v>
      </c>
      <c r="AC79" s="37">
        <f>AC78+$AB$79-AC77</f>
        <v>428</v>
      </c>
      <c r="AD79" s="37">
        <f>AD78+$AB$79-AD77</f>
        <v>392</v>
      </c>
      <c r="AE79" s="37">
        <f>AE78+$AB$79-AE77</f>
        <v>398</v>
      </c>
      <c r="AF79" s="37">
        <f>AF78+$AB$79-AF77</f>
        <v>420</v>
      </c>
      <c r="AG79" s="38">
        <f>AC79+AD79+AE79+AF79</f>
        <v>1638</v>
      </c>
      <c r="AH79" s="36">
        <f>SUM(AH71:AH76)</f>
        <v>77</v>
      </c>
      <c r="AI79" s="37">
        <f>AI78+$AH$79-AI77</f>
        <v>397</v>
      </c>
      <c r="AJ79" s="37">
        <f>AJ78+$AH$79-AJ77</f>
        <v>492</v>
      </c>
      <c r="AK79" s="37">
        <f>AK78+$AH$79-AK77</f>
        <v>377</v>
      </c>
      <c r="AL79" s="37">
        <f>AL78+$AH$79-AL77</f>
        <v>371</v>
      </c>
      <c r="AM79" s="38">
        <f>AI79+AJ79+AK79+AL79</f>
        <v>1637</v>
      </c>
      <c r="AN79" s="36">
        <f>SUM(AN71:AN76)</f>
        <v>76</v>
      </c>
      <c r="AO79" s="37">
        <f>AO78+$AN$79-AO77</f>
        <v>434</v>
      </c>
      <c r="AP79" s="37">
        <f>AP78+$AN$79-AP77</f>
        <v>471</v>
      </c>
      <c r="AQ79" s="37">
        <f>AQ78+$AN$79-AQ77</f>
        <v>471</v>
      </c>
      <c r="AR79" s="37">
        <f>AR78+$AN$79-AR77</f>
        <v>433</v>
      </c>
      <c r="AS79" s="38">
        <f>AO79+AP79+AQ79+AR79</f>
        <v>1809</v>
      </c>
      <c r="AT79" s="36">
        <f>SUM(AT71:AT76)</f>
        <v>70</v>
      </c>
      <c r="AU79" s="37">
        <f>AU78+$AT$79-AU77</f>
        <v>364</v>
      </c>
      <c r="AV79" s="37">
        <f>AV78+$AT$79-AV77</f>
        <v>456</v>
      </c>
      <c r="AW79" s="37">
        <f>AW78+$AT$79-AW77</f>
        <v>379</v>
      </c>
      <c r="AX79" s="37">
        <f>AX78+$AT$79-AX77</f>
        <v>404</v>
      </c>
      <c r="AY79" s="38">
        <f>AU79+AV79+AW79+AX79</f>
        <v>1603</v>
      </c>
      <c r="AZ79" s="36">
        <f>SUM(AZ71:AZ76)</f>
        <v>71</v>
      </c>
      <c r="BA79" s="37">
        <f>BA78+$AZ$79-BA77</f>
        <v>411</v>
      </c>
      <c r="BB79" s="37">
        <f>BB78+$AZ$79-BB77</f>
        <v>385</v>
      </c>
      <c r="BC79" s="37">
        <f>BC78+$AZ$79-BC77</f>
        <v>440</v>
      </c>
      <c r="BD79" s="37">
        <f>BD78+$AZ$79-BD77</f>
        <v>439</v>
      </c>
      <c r="BE79" s="38">
        <f>BA79+BB79+BC79+BD79</f>
        <v>1675</v>
      </c>
      <c r="BF79" s="36">
        <f>SUM(BF71:BF76)</f>
        <v>70</v>
      </c>
      <c r="BG79" s="37">
        <f>BG78+$BF$79-BG77</f>
        <v>423</v>
      </c>
      <c r="BH79" s="37">
        <f>BH78+$BF$79-BH77</f>
        <v>433</v>
      </c>
      <c r="BI79" s="37">
        <f>BI78+$BF$79-BI77</f>
        <v>429</v>
      </c>
      <c r="BJ79" s="37">
        <f>BJ78+$BF$79-BJ77</f>
        <v>400</v>
      </c>
      <c r="BK79" s="38">
        <f>BG79+BH79+BI79+BJ79</f>
        <v>1685</v>
      </c>
      <c r="BL79" s="36">
        <f>SUM(BL71:BL76)</f>
        <v>69</v>
      </c>
      <c r="BM79" s="37">
        <f>BM78+$BL$79-BM77</f>
        <v>417</v>
      </c>
      <c r="BN79" s="37">
        <f>BN78+$BL$79-BN77</f>
        <v>382</v>
      </c>
      <c r="BO79" s="37">
        <f>BO78+$BL$79-BO77</f>
        <v>397</v>
      </c>
      <c r="BP79" s="37">
        <f>BP78+$BL$79-BP77</f>
        <v>387</v>
      </c>
      <c r="BQ79" s="38">
        <f>BM79+BN79+BO79+BP79</f>
        <v>1583</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17882</v>
      </c>
      <c r="CE79" s="17">
        <f>CD79/CC79</f>
        <v>406.40909090909093</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0</v>
      </c>
      <c r="AL80" s="37">
        <f t="shared" si="210"/>
        <v>0</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0</v>
      </c>
      <c r="AX80" s="37">
        <f t="shared" si="212"/>
        <v>1</v>
      </c>
      <c r="AY80" s="38">
        <f t="shared" si="212"/>
        <v>0</v>
      </c>
      <c r="AZ80" s="39"/>
      <c r="BA80" s="37">
        <f t="shared" ref="BA80:BE81" si="213">IF($AZ$79&gt;0,IF(BA78=BA10,0.5,IF(BA78&gt;BA10,1,0)),0)</f>
        <v>1</v>
      </c>
      <c r="BB80" s="37">
        <f t="shared" si="213"/>
        <v>0</v>
      </c>
      <c r="BC80" s="37">
        <f t="shared" si="213"/>
        <v>0.5</v>
      </c>
      <c r="BD80" s="37">
        <f t="shared" si="213"/>
        <v>0</v>
      </c>
      <c r="BE80" s="38">
        <f t="shared" si="213"/>
        <v>0</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1</v>
      </c>
      <c r="BN80" s="37">
        <f t="shared" si="215"/>
        <v>1</v>
      </c>
      <c r="BO80" s="37">
        <f t="shared" si="215"/>
        <v>1</v>
      </c>
      <c r="BP80" s="37">
        <f t="shared" si="215"/>
        <v>1</v>
      </c>
      <c r="BQ80" s="38">
        <f t="shared" si="215"/>
        <v>1</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1</v>
      </c>
      <c r="AD81" s="37">
        <f t="shared" si="209"/>
        <v>0</v>
      </c>
      <c r="AE81" s="37">
        <f t="shared" si="209"/>
        <v>1</v>
      </c>
      <c r="AF81" s="37">
        <f t="shared" si="209"/>
        <v>0</v>
      </c>
      <c r="AG81" s="38">
        <f t="shared" si="209"/>
        <v>0</v>
      </c>
      <c r="AH81" s="39"/>
      <c r="AI81" s="37">
        <f t="shared" si="210"/>
        <v>1</v>
      </c>
      <c r="AJ81" s="37">
        <f t="shared" si="210"/>
        <v>1</v>
      </c>
      <c r="AK81" s="37">
        <f t="shared" si="210"/>
        <v>0</v>
      </c>
      <c r="AL81" s="37">
        <f t="shared" si="210"/>
        <v>0</v>
      </c>
      <c r="AM81" s="38">
        <f t="shared" si="210"/>
        <v>1</v>
      </c>
      <c r="AN81" s="39"/>
      <c r="AO81" s="37">
        <f t="shared" si="211"/>
        <v>1</v>
      </c>
      <c r="AP81" s="37">
        <f t="shared" si="211"/>
        <v>1</v>
      </c>
      <c r="AQ81" s="37">
        <f t="shared" si="211"/>
        <v>1</v>
      </c>
      <c r="AR81" s="37">
        <f t="shared" si="211"/>
        <v>1</v>
      </c>
      <c r="AS81" s="38">
        <f t="shared" si="211"/>
        <v>1</v>
      </c>
      <c r="AT81" s="39"/>
      <c r="AU81" s="37">
        <f t="shared" si="212"/>
        <v>0</v>
      </c>
      <c r="AV81" s="37">
        <f t="shared" si="212"/>
        <v>0</v>
      </c>
      <c r="AW81" s="37">
        <f t="shared" si="212"/>
        <v>0</v>
      </c>
      <c r="AX81" s="37">
        <f t="shared" si="212"/>
        <v>0</v>
      </c>
      <c r="AY81" s="38">
        <f t="shared" si="212"/>
        <v>0</v>
      </c>
      <c r="AZ81" s="39"/>
      <c r="BA81" s="37">
        <f t="shared" si="213"/>
        <v>1</v>
      </c>
      <c r="BB81" s="37">
        <f t="shared" si="213"/>
        <v>0</v>
      </c>
      <c r="BC81" s="37">
        <f t="shared" si="213"/>
        <v>0</v>
      </c>
      <c r="BD81" s="37">
        <f t="shared" si="213"/>
        <v>0</v>
      </c>
      <c r="BE81" s="38">
        <f t="shared" si="213"/>
        <v>0</v>
      </c>
      <c r="BF81" s="39"/>
      <c r="BG81" s="37">
        <f t="shared" si="214"/>
        <v>1</v>
      </c>
      <c r="BH81" s="37">
        <f t="shared" si="214"/>
        <v>1</v>
      </c>
      <c r="BI81" s="37">
        <f t="shared" si="214"/>
        <v>1</v>
      </c>
      <c r="BJ81" s="37">
        <f t="shared" si="214"/>
        <v>0</v>
      </c>
      <c r="BK81" s="38">
        <f t="shared" si="214"/>
        <v>1</v>
      </c>
      <c r="BL81" s="39"/>
      <c r="BM81" s="37">
        <f t="shared" si="215"/>
        <v>1</v>
      </c>
      <c r="BN81" s="37">
        <f t="shared" si="215"/>
        <v>1</v>
      </c>
      <c r="BO81" s="37">
        <f t="shared" si="215"/>
        <v>1</v>
      </c>
      <c r="BP81" s="37">
        <f t="shared" si="215"/>
        <v>1</v>
      </c>
      <c r="BQ81" s="38">
        <f t="shared" si="215"/>
        <v>1</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6</v>
      </c>
      <c r="AN82" s="56"/>
      <c r="AO82" s="57"/>
      <c r="AP82" s="57"/>
      <c r="AQ82" s="57"/>
      <c r="AR82" s="57"/>
      <c r="AS82" s="58">
        <f>SUM(AO80+AP80+AQ80+AR80+AS80+AO81+AP81+AQ81+AR81+AS81)</f>
        <v>10</v>
      </c>
      <c r="AT82" s="56"/>
      <c r="AU82" s="57"/>
      <c r="AV82" s="57"/>
      <c r="AW82" s="57"/>
      <c r="AX82" s="57"/>
      <c r="AY82" s="58">
        <f>SUM(AU80+AV80+AW80+AX80+AY80+AU81+AV81+AW81+AX81+AY81)</f>
        <v>2</v>
      </c>
      <c r="AZ82" s="56"/>
      <c r="BA82" s="57"/>
      <c r="BB82" s="57"/>
      <c r="BC82" s="57"/>
      <c r="BD82" s="57"/>
      <c r="BE82" s="58">
        <f>SUM(BA80+BB80+BC80+BD80+BE80+BA81+BB81+BC81+BD81+BE81)</f>
        <v>2.5</v>
      </c>
      <c r="BF82" s="56"/>
      <c r="BG82" s="57"/>
      <c r="BH82" s="57"/>
      <c r="BI82" s="57"/>
      <c r="BJ82" s="57"/>
      <c r="BK82" s="58">
        <f>SUM(BG80+BH80+BI80+BJ80+BK80+BG81+BH81+BI81+BJ81+BK81)</f>
        <v>9</v>
      </c>
      <c r="BL82" s="56"/>
      <c r="BM82" s="57"/>
      <c r="BN82" s="57"/>
      <c r="BO82" s="57"/>
      <c r="BP82" s="57"/>
      <c r="BQ82" s="58">
        <f>SUM(BM80+BN80+BO80+BP80+BQ80+BM81+BN81+BO81+BP81+BQ81)</f>
        <v>10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v>15</v>
      </c>
      <c r="AI84" s="40">
        <v>165</v>
      </c>
      <c r="AJ84" s="40">
        <v>207</v>
      </c>
      <c r="AK84" s="40">
        <v>170</v>
      </c>
      <c r="AL84" s="40">
        <v>220</v>
      </c>
      <c r="AM84" s="38">
        <f t="shared" ref="AM84:AM90" si="221">SUM(AI84:AL84)</f>
        <v>762</v>
      </c>
      <c r="AN84" s="39">
        <v>16</v>
      </c>
      <c r="AO84" s="40">
        <v>171</v>
      </c>
      <c r="AP84" s="40">
        <v>259</v>
      </c>
      <c r="AQ84" s="40">
        <v>210</v>
      </c>
      <c r="AR84" s="40">
        <v>192</v>
      </c>
      <c r="AS84" s="38">
        <f t="shared" ref="AS84:AS90" si="222">SUM(AO84:AR84)</f>
        <v>832</v>
      </c>
      <c r="AT84" s="39">
        <v>15</v>
      </c>
      <c r="AU84" s="40">
        <v>184</v>
      </c>
      <c r="AV84" s="40">
        <v>199</v>
      </c>
      <c r="AW84" s="40">
        <v>203</v>
      </c>
      <c r="AX84" s="40">
        <v>237</v>
      </c>
      <c r="AY84" s="38">
        <f t="shared" ref="AY84:AY90" si="223">SUM(AU84:AX84)</f>
        <v>823</v>
      </c>
      <c r="AZ84" s="39"/>
      <c r="BA84" s="40"/>
      <c r="BB84" s="40"/>
      <c r="BC84" s="40"/>
      <c r="BD84" s="40"/>
      <c r="BE84" s="38">
        <f t="shared" ref="BE84:BE90" si="224">SUM(BA84:BD84)</f>
        <v>0</v>
      </c>
      <c r="BF84" s="39">
        <v>14</v>
      </c>
      <c r="BG84" s="40">
        <v>180</v>
      </c>
      <c r="BH84" s="40">
        <v>168</v>
      </c>
      <c r="BI84" s="40">
        <v>142</v>
      </c>
      <c r="BJ84" s="40">
        <v>182</v>
      </c>
      <c r="BK84" s="38">
        <f t="shared" ref="BK84:BK90" si="225">SUM(BG84:BJ84)</f>
        <v>672</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4</v>
      </c>
      <c r="CB84" s="17">
        <f t="shared" ref="CB84:CB89" si="237">SUM((IF(BM84&gt;0,1,0)+(IF(BN84&gt;0,1,0)+(IF(BO84&gt;0,1,0)+(IF(BP84&gt;0,1,0))))))</f>
        <v>0</v>
      </c>
      <c r="CC84" s="17">
        <f t="shared" ref="CC84:CC89" si="238">SUM(BR84:CB84)</f>
        <v>32</v>
      </c>
      <c r="CD84" s="17">
        <f t="shared" ref="CD84:CD89" si="239">I84+O84+U84+AA84+AG84+AM84+AS84+AY84+BE84+BK84+BQ84</f>
        <v>6262</v>
      </c>
      <c r="CE84" s="17">
        <f t="shared" ref="CE84:CE89" si="240">CD84/CC84</f>
        <v>195.6875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v>18</v>
      </c>
      <c r="AC85" s="40">
        <v>190</v>
      </c>
      <c r="AD85" s="40">
        <v>192</v>
      </c>
      <c r="AE85" s="40">
        <v>154</v>
      </c>
      <c r="AF85" s="40">
        <v>167</v>
      </c>
      <c r="AG85" s="38">
        <f t="shared" si="220"/>
        <v>703</v>
      </c>
      <c r="AH85" s="39"/>
      <c r="AI85" s="40"/>
      <c r="AJ85" s="40"/>
      <c r="AK85" s="40"/>
      <c r="AL85" s="40"/>
      <c r="AM85" s="38">
        <f t="shared" si="221"/>
        <v>0</v>
      </c>
      <c r="AN85" s="39"/>
      <c r="AO85" s="40"/>
      <c r="AP85" s="40"/>
      <c r="AQ85" s="40"/>
      <c r="AR85" s="40"/>
      <c r="AS85" s="38">
        <f t="shared" si="222"/>
        <v>0</v>
      </c>
      <c r="AT85" s="39">
        <v>22</v>
      </c>
      <c r="AU85" s="40">
        <v>201</v>
      </c>
      <c r="AV85" s="40">
        <v>203</v>
      </c>
      <c r="AW85" s="40">
        <v>216</v>
      </c>
      <c r="AX85" s="40">
        <v>169</v>
      </c>
      <c r="AY85" s="38">
        <f t="shared" si="223"/>
        <v>789</v>
      </c>
      <c r="AZ85" s="39"/>
      <c r="BA85" s="40"/>
      <c r="BB85" s="40"/>
      <c r="BC85" s="40"/>
      <c r="BD85" s="40"/>
      <c r="BE85" s="38">
        <f t="shared" si="224"/>
        <v>0</v>
      </c>
      <c r="BF85" s="39">
        <v>21</v>
      </c>
      <c r="BG85" s="40">
        <v>185</v>
      </c>
      <c r="BH85" s="40">
        <v>190</v>
      </c>
      <c r="BI85" s="40">
        <v>221</v>
      </c>
      <c r="BJ85" s="40">
        <v>202</v>
      </c>
      <c r="BK85" s="38">
        <f t="shared" si="225"/>
        <v>798</v>
      </c>
      <c r="BL85" s="39">
        <v>19</v>
      </c>
      <c r="BM85" s="40">
        <v>177</v>
      </c>
      <c r="BN85" s="40">
        <v>187</v>
      </c>
      <c r="BO85" s="40">
        <v>194</v>
      </c>
      <c r="BP85" s="40">
        <v>156</v>
      </c>
      <c r="BQ85" s="38">
        <f t="shared" si="226"/>
        <v>714</v>
      </c>
      <c r="BR85" s="41">
        <f t="shared" si="227"/>
        <v>0</v>
      </c>
      <c r="BS85" s="17">
        <f t="shared" si="228"/>
        <v>0</v>
      </c>
      <c r="BT85" s="17">
        <f t="shared" si="229"/>
        <v>4</v>
      </c>
      <c r="BU85" s="17">
        <f t="shared" si="230"/>
        <v>4</v>
      </c>
      <c r="BV85" s="17">
        <f t="shared" si="231"/>
        <v>4</v>
      </c>
      <c r="BW85" s="17">
        <f t="shared" si="232"/>
        <v>0</v>
      </c>
      <c r="BX85" s="17">
        <f t="shared" si="233"/>
        <v>0</v>
      </c>
      <c r="BY85" s="17">
        <f t="shared" si="234"/>
        <v>4</v>
      </c>
      <c r="BZ85" s="17">
        <f t="shared" si="235"/>
        <v>0</v>
      </c>
      <c r="CA85" s="17">
        <f t="shared" si="236"/>
        <v>4</v>
      </c>
      <c r="CB85" s="17">
        <f t="shared" si="237"/>
        <v>4</v>
      </c>
      <c r="CC85" s="17">
        <f t="shared" si="238"/>
        <v>24</v>
      </c>
      <c r="CD85" s="17">
        <f t="shared" si="239"/>
        <v>4560</v>
      </c>
      <c r="CE85" s="17">
        <f t="shared" si="240"/>
        <v>190</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v>37</v>
      </c>
      <c r="AI86" s="40">
        <v>167</v>
      </c>
      <c r="AJ86" s="40">
        <v>188</v>
      </c>
      <c r="AK86" s="40">
        <v>145</v>
      </c>
      <c r="AL86" s="40">
        <v>167</v>
      </c>
      <c r="AM86" s="38">
        <f t="shared" si="221"/>
        <v>667</v>
      </c>
      <c r="AN86" s="39"/>
      <c r="AO86" s="40"/>
      <c r="AP86" s="40"/>
      <c r="AQ86" s="40"/>
      <c r="AR86" s="40"/>
      <c r="AS86" s="38">
        <f t="shared" si="222"/>
        <v>0</v>
      </c>
      <c r="AT86" s="39"/>
      <c r="AU86" s="40"/>
      <c r="AV86" s="40"/>
      <c r="AW86" s="40"/>
      <c r="AX86" s="40"/>
      <c r="AY86" s="38">
        <f t="shared" si="223"/>
        <v>0</v>
      </c>
      <c r="AZ86" s="39">
        <v>37</v>
      </c>
      <c r="BA86" s="40">
        <v>169</v>
      </c>
      <c r="BB86" s="40">
        <v>200</v>
      </c>
      <c r="BC86" s="40">
        <v>203</v>
      </c>
      <c r="BD86" s="40">
        <v>201</v>
      </c>
      <c r="BE86" s="38">
        <f t="shared" si="224"/>
        <v>773</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4</v>
      </c>
      <c r="BX86" s="17">
        <f t="shared" si="233"/>
        <v>0</v>
      </c>
      <c r="BY86" s="17">
        <f t="shared" si="234"/>
        <v>0</v>
      </c>
      <c r="BZ86" s="17">
        <f t="shared" si="235"/>
        <v>4</v>
      </c>
      <c r="CA86" s="17">
        <f t="shared" si="236"/>
        <v>0</v>
      </c>
      <c r="CB86" s="17">
        <f t="shared" si="237"/>
        <v>0</v>
      </c>
      <c r="CC86" s="17">
        <f t="shared" si="238"/>
        <v>8</v>
      </c>
      <c r="CD86" s="17">
        <f t="shared" si="239"/>
        <v>1440</v>
      </c>
      <c r="CE86" s="19">
        <f t="shared" si="240"/>
        <v>180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v>30</v>
      </c>
      <c r="AC87" s="40">
        <v>139</v>
      </c>
      <c r="AD87" s="40">
        <v>158</v>
      </c>
      <c r="AE87" s="40">
        <v>177</v>
      </c>
      <c r="AF87" s="40">
        <v>153</v>
      </c>
      <c r="AG87" s="38">
        <f t="shared" si="220"/>
        <v>627</v>
      </c>
      <c r="AH87" s="39"/>
      <c r="AI87" s="40"/>
      <c r="AJ87" s="40"/>
      <c r="AK87" s="40"/>
      <c r="AL87" s="40"/>
      <c r="AM87" s="38">
        <f t="shared" si="221"/>
        <v>0</v>
      </c>
      <c r="AN87" s="39">
        <v>35</v>
      </c>
      <c r="AO87" s="40">
        <v>138</v>
      </c>
      <c r="AP87" s="40">
        <v>195</v>
      </c>
      <c r="AQ87" s="40">
        <v>163</v>
      </c>
      <c r="AR87" s="40">
        <v>144</v>
      </c>
      <c r="AS87" s="38">
        <f t="shared" si="222"/>
        <v>640</v>
      </c>
      <c r="AT87" s="39"/>
      <c r="AU87" s="40"/>
      <c r="AV87" s="40"/>
      <c r="AW87" s="40"/>
      <c r="AX87" s="40"/>
      <c r="AY87" s="38">
        <f t="shared" si="223"/>
        <v>0</v>
      </c>
      <c r="AZ87" s="39">
        <v>36</v>
      </c>
      <c r="BA87" s="40">
        <v>180</v>
      </c>
      <c r="BB87" s="40">
        <v>171</v>
      </c>
      <c r="BC87" s="40">
        <v>170</v>
      </c>
      <c r="BD87" s="40">
        <v>238</v>
      </c>
      <c r="BE87" s="38">
        <f t="shared" si="224"/>
        <v>759</v>
      </c>
      <c r="BF87" s="39"/>
      <c r="BG87" s="40"/>
      <c r="BH87" s="40"/>
      <c r="BI87" s="40"/>
      <c r="BJ87" s="40"/>
      <c r="BK87" s="38">
        <f t="shared" si="225"/>
        <v>0</v>
      </c>
      <c r="BL87" s="39">
        <v>33</v>
      </c>
      <c r="BM87" s="40">
        <v>158</v>
      </c>
      <c r="BN87" s="40">
        <v>166</v>
      </c>
      <c r="BO87" s="40">
        <v>130</v>
      </c>
      <c r="BP87" s="40">
        <v>211</v>
      </c>
      <c r="BQ87" s="38">
        <f t="shared" si="226"/>
        <v>665</v>
      </c>
      <c r="BR87" s="41">
        <f t="shared" si="227"/>
        <v>4</v>
      </c>
      <c r="BS87" s="17">
        <f t="shared" si="228"/>
        <v>4</v>
      </c>
      <c r="BT87" s="17">
        <f t="shared" si="229"/>
        <v>0</v>
      </c>
      <c r="BU87" s="17">
        <f t="shared" si="230"/>
        <v>0</v>
      </c>
      <c r="BV87" s="17">
        <f t="shared" si="231"/>
        <v>4</v>
      </c>
      <c r="BW87" s="17">
        <f t="shared" si="232"/>
        <v>0</v>
      </c>
      <c r="BX87" s="17">
        <f t="shared" si="233"/>
        <v>4</v>
      </c>
      <c r="BY87" s="17">
        <f t="shared" si="234"/>
        <v>0</v>
      </c>
      <c r="BZ87" s="17">
        <f t="shared" si="235"/>
        <v>4</v>
      </c>
      <c r="CA87" s="17">
        <f t="shared" si="236"/>
        <v>0</v>
      </c>
      <c r="CB87" s="17">
        <f t="shared" si="237"/>
        <v>4</v>
      </c>
      <c r="CC87" s="17">
        <f t="shared" si="238"/>
        <v>24</v>
      </c>
      <c r="CD87" s="17">
        <f t="shared" si="239"/>
        <v>4114</v>
      </c>
      <c r="CE87" s="19">
        <f t="shared" si="240"/>
        <v>171.41666666666666</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329</v>
      </c>
      <c r="AD91" s="37">
        <f>SUM(AD84:AD90)</f>
        <v>350</v>
      </c>
      <c r="AE91" s="37">
        <f>SUM(AE84:AE90)</f>
        <v>331</v>
      </c>
      <c r="AF91" s="37">
        <f>SUM(AF84:AF90)</f>
        <v>320</v>
      </c>
      <c r="AG91" s="38">
        <f>SUM(AG84:AG90)</f>
        <v>1330</v>
      </c>
      <c r="AH91" s="39"/>
      <c r="AI91" s="37">
        <f>SUM(AI84:AI90)</f>
        <v>332</v>
      </c>
      <c r="AJ91" s="37">
        <f>SUM(AJ84:AJ90)</f>
        <v>395</v>
      </c>
      <c r="AK91" s="37">
        <f>SUM(AK84:AK90)</f>
        <v>315</v>
      </c>
      <c r="AL91" s="37">
        <f>SUM(AL84:AL90)</f>
        <v>387</v>
      </c>
      <c r="AM91" s="38">
        <f>SUM(AM84:AM90)</f>
        <v>1429</v>
      </c>
      <c r="AN91" s="39"/>
      <c r="AO91" s="37">
        <f>SUM(AO84:AO90)</f>
        <v>309</v>
      </c>
      <c r="AP91" s="37">
        <f>SUM(AP84:AP90)</f>
        <v>454</v>
      </c>
      <c r="AQ91" s="37">
        <f>SUM(AQ84:AQ90)</f>
        <v>373</v>
      </c>
      <c r="AR91" s="37">
        <f>SUM(AR84:AR90)</f>
        <v>336</v>
      </c>
      <c r="AS91" s="38">
        <f>SUM(AS84:AS90)</f>
        <v>1472</v>
      </c>
      <c r="AT91" s="39"/>
      <c r="AU91" s="37">
        <f>SUM(AU84:AU90)</f>
        <v>385</v>
      </c>
      <c r="AV91" s="37">
        <f>SUM(AV84:AV90)</f>
        <v>402</v>
      </c>
      <c r="AW91" s="37">
        <f>SUM(AW84:AW90)</f>
        <v>419</v>
      </c>
      <c r="AX91" s="37">
        <f>SUM(AX84:AX90)</f>
        <v>406</v>
      </c>
      <c r="AY91" s="38">
        <f>SUM(AY84:AY90)</f>
        <v>1612</v>
      </c>
      <c r="AZ91" s="39"/>
      <c r="BA91" s="37">
        <f>SUM(BA84:BA90)</f>
        <v>349</v>
      </c>
      <c r="BB91" s="37">
        <f>SUM(BB84:BB90)</f>
        <v>371</v>
      </c>
      <c r="BC91" s="37">
        <f>SUM(BC84:BC90)</f>
        <v>373</v>
      </c>
      <c r="BD91" s="37">
        <f>SUM(BD84:BD90)</f>
        <v>439</v>
      </c>
      <c r="BE91" s="38">
        <f>SUM(BE84:BE90)</f>
        <v>1532</v>
      </c>
      <c r="BF91" s="39"/>
      <c r="BG91" s="37">
        <f>SUM(BG84:BG90)</f>
        <v>365</v>
      </c>
      <c r="BH91" s="37">
        <f>SUM(BH84:BH90)</f>
        <v>358</v>
      </c>
      <c r="BI91" s="37">
        <f>SUM(BI84:BI90)</f>
        <v>363</v>
      </c>
      <c r="BJ91" s="37">
        <f>SUM(BJ84:BJ90)</f>
        <v>384</v>
      </c>
      <c r="BK91" s="38">
        <f>SUM(BK84:BK90)</f>
        <v>1470</v>
      </c>
      <c r="BL91" s="39"/>
      <c r="BM91" s="37">
        <f>SUM(BM84:BM90)</f>
        <v>335</v>
      </c>
      <c r="BN91" s="37">
        <f>SUM(BN84:BN90)</f>
        <v>353</v>
      </c>
      <c r="BO91" s="37">
        <f>SUM(BO84:BO90)</f>
        <v>324</v>
      </c>
      <c r="BP91" s="37">
        <f>SUM(BP84:BP90)</f>
        <v>367</v>
      </c>
      <c r="BQ91" s="38">
        <f>SUM(BQ84:BQ90)</f>
        <v>1379</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16376</v>
      </c>
      <c r="CE91" s="17">
        <f>CD91/CC91</f>
        <v>372.18181818181819</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48</v>
      </c>
      <c r="AC92" s="37">
        <f>AC91+$AB$92-AC90</f>
        <v>377</v>
      </c>
      <c r="AD92" s="37">
        <f>AD91+$AB$92-AD90</f>
        <v>398</v>
      </c>
      <c r="AE92" s="37">
        <f>AE91+$AB$92-AE90</f>
        <v>379</v>
      </c>
      <c r="AF92" s="37">
        <f>AF91+$AB$92-AF90</f>
        <v>368</v>
      </c>
      <c r="AG92" s="38">
        <f>AC92+AD92+AE92+AF92</f>
        <v>1522</v>
      </c>
      <c r="AH92" s="36">
        <f>SUM(AH84:AH89)</f>
        <v>52</v>
      </c>
      <c r="AI92" s="37">
        <f>AI91+$AH$92-AI90</f>
        <v>384</v>
      </c>
      <c r="AJ92" s="37">
        <f>AJ91+$AH$92-AJ90</f>
        <v>447</v>
      </c>
      <c r="AK92" s="37">
        <f>AK91+$AH$92-AK90</f>
        <v>367</v>
      </c>
      <c r="AL92" s="37">
        <f>AL91+$AH$92-AL90</f>
        <v>439</v>
      </c>
      <c r="AM92" s="38">
        <f>AI92+AJ92+AK92+AL92</f>
        <v>1637</v>
      </c>
      <c r="AN92" s="36">
        <f>SUM(AN84:AN89)</f>
        <v>51</v>
      </c>
      <c r="AO92" s="37">
        <f>AO91+$AN$92-AO90</f>
        <v>360</v>
      </c>
      <c r="AP92" s="37">
        <f>AP91+$AN$92-AP90</f>
        <v>505</v>
      </c>
      <c r="AQ92" s="37">
        <f>AQ91+$AN$92-AQ90</f>
        <v>424</v>
      </c>
      <c r="AR92" s="37">
        <f>AR91+$AN$92-AR90</f>
        <v>387</v>
      </c>
      <c r="AS92" s="38">
        <f>AO92+AP92+AQ92+AR92</f>
        <v>1676</v>
      </c>
      <c r="AT92" s="36">
        <f>SUM(AT84:AT89)</f>
        <v>37</v>
      </c>
      <c r="AU92" s="37">
        <f>AU91+$AT$92-AU90</f>
        <v>422</v>
      </c>
      <c r="AV92" s="37">
        <f>AV91+$AT$92-AV90</f>
        <v>439</v>
      </c>
      <c r="AW92" s="37">
        <f>AW91+$AT$92-AW90</f>
        <v>456</v>
      </c>
      <c r="AX92" s="37">
        <f>AX91+$AT$92-AX90</f>
        <v>443</v>
      </c>
      <c r="AY92" s="38">
        <f>AU92+AV92+AW92+AX92</f>
        <v>1760</v>
      </c>
      <c r="AZ92" s="36">
        <f>SUM(AZ84:AZ89)</f>
        <v>73</v>
      </c>
      <c r="BA92" s="37">
        <f>BA91+$AZ$92-BA90</f>
        <v>422</v>
      </c>
      <c r="BB92" s="37">
        <f>BB91+$AZ$92-BB90</f>
        <v>444</v>
      </c>
      <c r="BC92" s="37">
        <f>BC91+$AZ$92-BC90</f>
        <v>446</v>
      </c>
      <c r="BD92" s="37">
        <f>BD91+$AZ$92-BD90</f>
        <v>512</v>
      </c>
      <c r="BE92" s="38">
        <f>BA92+BB92+BC92+BD92</f>
        <v>1824</v>
      </c>
      <c r="BF92" s="36">
        <f>SUM(BF84:BF89)</f>
        <v>35</v>
      </c>
      <c r="BG92" s="37">
        <f>BG91+$BF$92-BG90</f>
        <v>400</v>
      </c>
      <c r="BH92" s="37">
        <f>BH91+$BF$92-BH90</f>
        <v>393</v>
      </c>
      <c r="BI92" s="37">
        <f>BI91+$BF$92-BI90</f>
        <v>398</v>
      </c>
      <c r="BJ92" s="37">
        <f>BJ91+$BF$92-BJ90</f>
        <v>419</v>
      </c>
      <c r="BK92" s="38">
        <f>BG92+BH92+BI92+BJ92</f>
        <v>1610</v>
      </c>
      <c r="BL92" s="36">
        <f>SUM(BL84:BL89)</f>
        <v>52</v>
      </c>
      <c r="BM92" s="37">
        <f>BM91+$BL$92-BM90</f>
        <v>387</v>
      </c>
      <c r="BN92" s="37">
        <f>BN91+$BL$92-BN90</f>
        <v>405</v>
      </c>
      <c r="BO92" s="37">
        <f>BO91+$BL$92-BO90</f>
        <v>376</v>
      </c>
      <c r="BP92" s="37">
        <f>BP91+$BL$92-BP90</f>
        <v>419</v>
      </c>
      <c r="BQ92" s="38">
        <f>BM92+BN92+BO92+BP92</f>
        <v>1587</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18276</v>
      </c>
      <c r="CE92" s="17">
        <f>CD92/CC92</f>
        <v>415.36363636363637</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1</v>
      </c>
      <c r="AD93" s="37">
        <f t="shared" si="245"/>
        <v>1</v>
      </c>
      <c r="AE93" s="37">
        <f t="shared" si="245"/>
        <v>1</v>
      </c>
      <c r="AF93" s="37">
        <f t="shared" si="245"/>
        <v>0</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1</v>
      </c>
      <c r="BB93" s="37">
        <f t="shared" si="249"/>
        <v>1</v>
      </c>
      <c r="BC93" s="37">
        <f t="shared" si="249"/>
        <v>1</v>
      </c>
      <c r="BD93" s="37">
        <f t="shared" si="249"/>
        <v>1</v>
      </c>
      <c r="BE93" s="38">
        <f t="shared" si="249"/>
        <v>1</v>
      </c>
      <c r="BF93" s="39"/>
      <c r="BG93" s="37">
        <f t="shared" ref="BG93:BK94" si="250">IF($BF$92&gt;0,IF(BG91=BG23,0.5,IF(BG91&gt;BG23,1,0)),0)</f>
        <v>1</v>
      </c>
      <c r="BH93" s="37">
        <f t="shared" si="250"/>
        <v>1</v>
      </c>
      <c r="BI93" s="37">
        <f t="shared" si="250"/>
        <v>1</v>
      </c>
      <c r="BJ93" s="37">
        <f t="shared" si="250"/>
        <v>1</v>
      </c>
      <c r="BK93" s="38">
        <f t="shared" si="250"/>
        <v>1</v>
      </c>
      <c r="BL93" s="39"/>
      <c r="BM93" s="37">
        <f t="shared" ref="BM93:BQ94" si="251">IF($BL$92&gt;0,IF(BM91=BM36,0.5,IF(BM91&gt;BM36,1,0)),0)</f>
        <v>0</v>
      </c>
      <c r="BN93" s="37">
        <f t="shared" si="251"/>
        <v>1</v>
      </c>
      <c r="BO93" s="37">
        <f t="shared" si="251"/>
        <v>0</v>
      </c>
      <c r="BP93" s="37">
        <f t="shared" si="251"/>
        <v>1</v>
      </c>
      <c r="BQ93" s="38">
        <f t="shared" si="251"/>
        <v>1</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1</v>
      </c>
      <c r="AE94" s="37">
        <f t="shared" si="245"/>
        <v>0.5</v>
      </c>
      <c r="AF94" s="37">
        <f t="shared" si="245"/>
        <v>0</v>
      </c>
      <c r="AG94" s="38">
        <f t="shared" si="245"/>
        <v>0</v>
      </c>
      <c r="AH94" s="39"/>
      <c r="AI94" s="37">
        <f t="shared" si="246"/>
        <v>0</v>
      </c>
      <c r="AJ94" s="37">
        <f t="shared" si="246"/>
        <v>1</v>
      </c>
      <c r="AK94" s="37">
        <f t="shared" si="246"/>
        <v>0</v>
      </c>
      <c r="AL94" s="37">
        <f t="shared" si="246"/>
        <v>1</v>
      </c>
      <c r="AM94" s="38">
        <f t="shared" si="246"/>
        <v>1</v>
      </c>
      <c r="AN94" s="39"/>
      <c r="AO94" s="37">
        <f t="shared" si="247"/>
        <v>0</v>
      </c>
      <c r="AP94" s="37">
        <f t="shared" si="247"/>
        <v>1</v>
      </c>
      <c r="AQ94" s="37">
        <f t="shared" si="247"/>
        <v>0</v>
      </c>
      <c r="AR94" s="37">
        <f t="shared" si="247"/>
        <v>0</v>
      </c>
      <c r="AS94" s="38">
        <f t="shared" si="247"/>
        <v>1</v>
      </c>
      <c r="AT94" s="39"/>
      <c r="AU94" s="37">
        <f t="shared" si="248"/>
        <v>0</v>
      </c>
      <c r="AV94" s="37">
        <f t="shared" si="248"/>
        <v>1</v>
      </c>
      <c r="AW94" s="37">
        <f t="shared" si="248"/>
        <v>1</v>
      </c>
      <c r="AX94" s="37">
        <f t="shared" si="248"/>
        <v>1</v>
      </c>
      <c r="AY94" s="38">
        <f t="shared" si="248"/>
        <v>1</v>
      </c>
      <c r="AZ94" s="39"/>
      <c r="BA94" s="37">
        <f t="shared" si="249"/>
        <v>1</v>
      </c>
      <c r="BB94" s="37">
        <f t="shared" si="249"/>
        <v>1</v>
      </c>
      <c r="BC94" s="37">
        <f t="shared" si="249"/>
        <v>1</v>
      </c>
      <c r="BD94" s="37">
        <f t="shared" si="249"/>
        <v>1</v>
      </c>
      <c r="BE94" s="38">
        <f t="shared" si="249"/>
        <v>1</v>
      </c>
      <c r="BF94" s="39"/>
      <c r="BG94" s="37">
        <f t="shared" si="250"/>
        <v>0</v>
      </c>
      <c r="BH94" s="37">
        <f t="shared" si="250"/>
        <v>1</v>
      </c>
      <c r="BI94" s="37">
        <f t="shared" si="250"/>
        <v>1</v>
      </c>
      <c r="BJ94" s="37">
        <f t="shared" si="250"/>
        <v>1</v>
      </c>
      <c r="BK94" s="38">
        <f t="shared" si="250"/>
        <v>0</v>
      </c>
      <c r="BL94" s="39"/>
      <c r="BM94" s="37">
        <f t="shared" si="251"/>
        <v>0</v>
      </c>
      <c r="BN94" s="37">
        <f t="shared" si="251"/>
        <v>1</v>
      </c>
      <c r="BO94" s="37">
        <f t="shared" si="251"/>
        <v>0</v>
      </c>
      <c r="BP94" s="37">
        <f t="shared" si="251"/>
        <v>1</v>
      </c>
      <c r="BQ94" s="38">
        <f t="shared" si="251"/>
        <v>1</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6.5</v>
      </c>
      <c r="AH95" s="56"/>
      <c r="AI95" s="57"/>
      <c r="AJ95" s="57"/>
      <c r="AK95" s="57"/>
      <c r="AL95" s="57"/>
      <c r="AM95" s="58">
        <f>SUM(AI93+AJ93+AK93+AL93+AM93+AI94+AJ94+AK94+AL94+AM94)</f>
        <v>8</v>
      </c>
      <c r="AN95" s="56"/>
      <c r="AO95" s="57"/>
      <c r="AP95" s="57"/>
      <c r="AQ95" s="57"/>
      <c r="AR95" s="57"/>
      <c r="AS95" s="58">
        <f>SUM(AO93+AP93+AQ93+AR93+AS93+AO94+AP94+AQ94+AR94+AS94)</f>
        <v>7</v>
      </c>
      <c r="AT95" s="56"/>
      <c r="AU95" s="57"/>
      <c r="AV95" s="57"/>
      <c r="AW95" s="57"/>
      <c r="AX95" s="57"/>
      <c r="AY95" s="58">
        <f>SUM(AU93+AV93+AW93+AX93+AY93+AU94+AV94+AW94+AX94+AY94)</f>
        <v>9</v>
      </c>
      <c r="AZ95" s="56"/>
      <c r="BA95" s="57"/>
      <c r="BB95" s="57"/>
      <c r="BC95" s="57"/>
      <c r="BD95" s="57"/>
      <c r="BE95" s="58">
        <f>SUM(BA93+BB93+BC93+BD93+BE93+BA94+BB94+BC94+BD94+BE94)</f>
        <v>10</v>
      </c>
      <c r="BF95" s="56"/>
      <c r="BG95" s="57"/>
      <c r="BH95" s="57"/>
      <c r="BI95" s="57"/>
      <c r="BJ95" s="57"/>
      <c r="BK95" s="58">
        <f>SUM(BG93+BH93+BI93+BJ93+BK93+BG94+BH94+BI94+BJ94+BK94)</f>
        <v>8</v>
      </c>
      <c r="BL95" s="56"/>
      <c r="BM95" s="57"/>
      <c r="BN95" s="57"/>
      <c r="BO95" s="57"/>
      <c r="BP95" s="57"/>
      <c r="BQ95" s="58">
        <f>SUM(BM93+BN93+BO93+BP93+BQ93+BM94+BN94+BO94+BP94+BQ94)</f>
        <v>6</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v>32</v>
      </c>
      <c r="AC97" s="40">
        <v>138</v>
      </c>
      <c r="AD97" s="40">
        <v>201</v>
      </c>
      <c r="AE97" s="40">
        <v>235</v>
      </c>
      <c r="AF97" s="40">
        <v>183</v>
      </c>
      <c r="AG97" s="38">
        <f t="shared" ref="AG97:AG103" si="256">SUM(AC97:AF97)</f>
        <v>757</v>
      </c>
      <c r="AH97" s="39">
        <v>30</v>
      </c>
      <c r="AI97" s="40">
        <v>193</v>
      </c>
      <c r="AJ97" s="40">
        <v>171</v>
      </c>
      <c r="AK97" s="40">
        <v>189</v>
      </c>
      <c r="AL97" s="40">
        <v>133</v>
      </c>
      <c r="AM97" s="38">
        <f t="shared" ref="AM97:AM103" si="257">SUM(AI97:AL97)</f>
        <v>686</v>
      </c>
      <c r="AN97" s="39">
        <v>31</v>
      </c>
      <c r="AO97" s="40">
        <v>173</v>
      </c>
      <c r="AP97" s="40">
        <v>162</v>
      </c>
      <c r="AQ97" s="40">
        <v>202</v>
      </c>
      <c r="AR97" s="40">
        <v>174</v>
      </c>
      <c r="AS97" s="38">
        <f t="shared" ref="AS97:AS103" si="258">SUM(AO97:AR97)</f>
        <v>711</v>
      </c>
      <c r="AT97" s="39">
        <v>30</v>
      </c>
      <c r="AU97" s="40">
        <v>213</v>
      </c>
      <c r="AV97" s="40">
        <v>205</v>
      </c>
      <c r="AW97" s="40">
        <v>183</v>
      </c>
      <c r="AX97" s="40">
        <v>168</v>
      </c>
      <c r="AY97" s="38">
        <f t="shared" ref="AY97:AY103" si="259">SUM(AU97:AX97)</f>
        <v>769</v>
      </c>
      <c r="AZ97" s="39">
        <v>29</v>
      </c>
      <c r="BA97" s="40">
        <v>202</v>
      </c>
      <c r="BB97" s="40">
        <v>165</v>
      </c>
      <c r="BC97" s="40">
        <v>141</v>
      </c>
      <c r="BD97" s="40">
        <v>197</v>
      </c>
      <c r="BE97" s="38">
        <f t="shared" ref="BE97:BE103" si="260">SUM(BA97:BD97)</f>
        <v>705</v>
      </c>
      <c r="BF97" s="39">
        <v>30</v>
      </c>
      <c r="BG97" s="40">
        <v>221</v>
      </c>
      <c r="BH97" s="40">
        <v>196</v>
      </c>
      <c r="BI97" s="40">
        <v>160</v>
      </c>
      <c r="BJ97" s="40">
        <v>185</v>
      </c>
      <c r="BK97" s="38">
        <f t="shared" ref="BK97:BK103" si="261">SUM(BG97:BJ97)</f>
        <v>762</v>
      </c>
      <c r="BL97" s="39">
        <v>28</v>
      </c>
      <c r="BM97" s="40">
        <v>150</v>
      </c>
      <c r="BN97" s="40">
        <v>179</v>
      </c>
      <c r="BO97" s="40">
        <v>204</v>
      </c>
      <c r="BP97" s="40">
        <v>167</v>
      </c>
      <c r="BQ97" s="38">
        <f t="shared" ref="BQ97:BQ103" si="262">SUM(BM97:BP97)</f>
        <v>700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4</v>
      </c>
      <c r="CC97" s="17">
        <f t="shared" ref="CC97:CC102" si="274">SUM(BR97:CB97)</f>
        <v>44</v>
      </c>
      <c r="CD97" s="17">
        <f t="shared" ref="CD97:CD102" si="275">I97+O97+U97+AA97+AG97+AM97+AS97+AY97+BE97+BK97+BQ97</f>
        <v>7866</v>
      </c>
      <c r="CE97" s="17">
        <f t="shared" ref="CE97:CE102" si="276">CD97/CC97</f>
        <v>178.77272727272728</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v>44</v>
      </c>
      <c r="AC98" s="40">
        <v>150</v>
      </c>
      <c r="AD98" s="40">
        <v>180</v>
      </c>
      <c r="AE98" s="40">
        <v>181</v>
      </c>
      <c r="AF98" s="40">
        <v>157</v>
      </c>
      <c r="AG98" s="38">
        <f t="shared" si="256"/>
        <v>668</v>
      </c>
      <c r="AH98" s="39"/>
      <c r="AI98" s="40"/>
      <c r="AJ98" s="40"/>
      <c r="AK98" s="40"/>
      <c r="AL98" s="40"/>
      <c r="AM98" s="38">
        <f t="shared" si="257"/>
        <v>0</v>
      </c>
      <c r="AN98" s="39"/>
      <c r="AO98" s="40"/>
      <c r="AP98" s="40"/>
      <c r="AQ98" s="40"/>
      <c r="AR98" s="40"/>
      <c r="AS98" s="38">
        <f t="shared" si="258"/>
        <v>0</v>
      </c>
      <c r="AT98" s="39">
        <v>42</v>
      </c>
      <c r="AU98" s="40">
        <v>174</v>
      </c>
      <c r="AV98" s="40">
        <v>154</v>
      </c>
      <c r="AW98" s="40">
        <v>144</v>
      </c>
      <c r="AX98" s="40">
        <v>140</v>
      </c>
      <c r="AY98" s="38">
        <f t="shared" si="259"/>
        <v>612</v>
      </c>
      <c r="AZ98" s="39">
        <v>43</v>
      </c>
      <c r="BA98" s="40">
        <v>182</v>
      </c>
      <c r="BB98" s="40">
        <v>162</v>
      </c>
      <c r="BC98" s="40">
        <v>176</v>
      </c>
      <c r="BD98" s="40">
        <v>168</v>
      </c>
      <c r="BE98" s="38">
        <f t="shared" si="260"/>
        <v>688</v>
      </c>
      <c r="BF98" s="39">
        <v>41</v>
      </c>
      <c r="BG98" s="40">
        <v>149</v>
      </c>
      <c r="BH98" s="40">
        <v>165</v>
      </c>
      <c r="BI98" s="40">
        <v>127</v>
      </c>
      <c r="BJ98" s="40">
        <v>155</v>
      </c>
      <c r="BK98" s="38">
        <f t="shared" si="261"/>
        <v>596</v>
      </c>
      <c r="BL98" s="39">
        <v>42</v>
      </c>
      <c r="BM98" s="40">
        <v>195</v>
      </c>
      <c r="BN98" s="40">
        <v>105</v>
      </c>
      <c r="BO98" s="40">
        <v>167</v>
      </c>
      <c r="BP98" s="40">
        <v>163</v>
      </c>
      <c r="BQ98" s="38">
        <f t="shared" si="262"/>
        <v>630</v>
      </c>
      <c r="BR98" s="41">
        <f t="shared" si="263"/>
        <v>4</v>
      </c>
      <c r="BS98" s="17">
        <f t="shared" si="264"/>
        <v>0</v>
      </c>
      <c r="BT98" s="17">
        <f t="shared" si="265"/>
        <v>4</v>
      </c>
      <c r="BU98" s="17">
        <f t="shared" si="266"/>
        <v>0</v>
      </c>
      <c r="BV98" s="17">
        <f t="shared" si="267"/>
        <v>4</v>
      </c>
      <c r="BW98" s="17">
        <f t="shared" si="268"/>
        <v>0</v>
      </c>
      <c r="BX98" s="17">
        <f t="shared" si="269"/>
        <v>0</v>
      </c>
      <c r="BY98" s="17">
        <f t="shared" si="270"/>
        <v>4</v>
      </c>
      <c r="BZ98" s="17">
        <f t="shared" si="271"/>
        <v>4</v>
      </c>
      <c r="CA98" s="17">
        <f t="shared" si="272"/>
        <v>4</v>
      </c>
      <c r="CB98" s="17">
        <f t="shared" si="273"/>
        <v>4</v>
      </c>
      <c r="CC98" s="17">
        <f t="shared" si="274"/>
        <v>28</v>
      </c>
      <c r="CD98" s="17">
        <f t="shared" si="275"/>
        <v>4448</v>
      </c>
      <c r="CE98" s="17">
        <f t="shared" si="276"/>
        <v>158.85714285714286</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v>41</v>
      </c>
      <c r="AI99" s="40">
        <v>108</v>
      </c>
      <c r="AJ99" s="40">
        <v>167</v>
      </c>
      <c r="AK99" s="40">
        <v>150</v>
      </c>
      <c r="AL99" s="40">
        <v>205</v>
      </c>
      <c r="AM99" s="38">
        <f t="shared" si="257"/>
        <v>630</v>
      </c>
      <c r="AN99" s="39">
        <v>42</v>
      </c>
      <c r="AO99" s="40">
        <v>148</v>
      </c>
      <c r="AP99" s="40">
        <v>144</v>
      </c>
      <c r="AQ99" s="40">
        <v>167</v>
      </c>
      <c r="AR99" s="40">
        <v>177</v>
      </c>
      <c r="AS99" s="38">
        <f t="shared" si="258"/>
        <v>636</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4</v>
      </c>
      <c r="BX99" s="17">
        <f t="shared" si="269"/>
        <v>4</v>
      </c>
      <c r="BY99" s="17">
        <f t="shared" si="270"/>
        <v>0</v>
      </c>
      <c r="BZ99" s="17">
        <f t="shared" si="271"/>
        <v>0</v>
      </c>
      <c r="CA99" s="17">
        <f t="shared" si="272"/>
        <v>0</v>
      </c>
      <c r="CB99" s="17">
        <f t="shared" si="273"/>
        <v>0</v>
      </c>
      <c r="CC99" s="17">
        <f t="shared" si="274"/>
        <v>16</v>
      </c>
      <c r="CD99" s="17">
        <f t="shared" si="275"/>
        <v>2555</v>
      </c>
      <c r="CE99" s="19">
        <f t="shared" si="276"/>
        <v>159.6875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288</v>
      </c>
      <c r="AD104" s="37">
        <f>SUM(AD97:AD103)</f>
        <v>381</v>
      </c>
      <c r="AE104" s="37">
        <f>SUM(AE97:AE103)</f>
        <v>416</v>
      </c>
      <c r="AF104" s="37">
        <f>SUM(AF97:AF103)</f>
        <v>340</v>
      </c>
      <c r="AG104" s="38">
        <f>SUM(AG97:AG103)</f>
        <v>1425</v>
      </c>
      <c r="AH104" s="39"/>
      <c r="AI104" s="37">
        <f>SUM(AI97:AI103)</f>
        <v>301</v>
      </c>
      <c r="AJ104" s="37">
        <f>SUM(AJ97:AJ103)</f>
        <v>338</v>
      </c>
      <c r="AK104" s="37">
        <f>SUM(AK97:AK103)</f>
        <v>339</v>
      </c>
      <c r="AL104" s="37">
        <f>SUM(AL97:AL103)</f>
        <v>338</v>
      </c>
      <c r="AM104" s="38">
        <f>SUM(AM97:AM103)</f>
        <v>1316</v>
      </c>
      <c r="AN104" s="39"/>
      <c r="AO104" s="37">
        <f>SUM(AO97:AO103)</f>
        <v>321</v>
      </c>
      <c r="AP104" s="37">
        <f>SUM(AP97:AP103)</f>
        <v>306</v>
      </c>
      <c r="AQ104" s="37">
        <f>SUM(AQ97:AQ103)</f>
        <v>369</v>
      </c>
      <c r="AR104" s="37">
        <f>SUM(AR97:AR103)</f>
        <v>351</v>
      </c>
      <c r="AS104" s="38">
        <f>SUM(AS97:AS103)</f>
        <v>1347</v>
      </c>
      <c r="AT104" s="39"/>
      <c r="AU104" s="37">
        <f>SUM(AU97:AU103)</f>
        <v>387</v>
      </c>
      <c r="AV104" s="37">
        <f>SUM(AV97:AV103)</f>
        <v>359</v>
      </c>
      <c r="AW104" s="37">
        <f>SUM(AW97:AW103)</f>
        <v>327</v>
      </c>
      <c r="AX104" s="37">
        <f>SUM(AX97:AX103)</f>
        <v>308</v>
      </c>
      <c r="AY104" s="38">
        <f>SUM(AY97:AY103)</f>
        <v>1381</v>
      </c>
      <c r="AZ104" s="39"/>
      <c r="BA104" s="37">
        <f>SUM(BA97:BA103)</f>
        <v>384</v>
      </c>
      <c r="BB104" s="37">
        <f>SUM(BB97:BB103)</f>
        <v>327</v>
      </c>
      <c r="BC104" s="37">
        <f>SUM(BC97:BC103)</f>
        <v>317</v>
      </c>
      <c r="BD104" s="37">
        <f>SUM(BD97:BD103)</f>
        <v>365</v>
      </c>
      <c r="BE104" s="38">
        <f>SUM(BE97:BE103)</f>
        <v>1393</v>
      </c>
      <c r="BF104" s="39"/>
      <c r="BG104" s="37">
        <f>SUM(BG97:BG103)</f>
        <v>370</v>
      </c>
      <c r="BH104" s="37">
        <f>SUM(BH97:BH103)</f>
        <v>361</v>
      </c>
      <c r="BI104" s="37">
        <f>SUM(BI97:BI103)</f>
        <v>287</v>
      </c>
      <c r="BJ104" s="37">
        <f>SUM(BJ97:BJ103)</f>
        <v>340</v>
      </c>
      <c r="BK104" s="38">
        <f>SUM(BK97:BK103)</f>
        <v>1358</v>
      </c>
      <c r="BL104" s="39"/>
      <c r="BM104" s="37">
        <f>SUM(BM97:BM103)</f>
        <v>345</v>
      </c>
      <c r="BN104" s="37">
        <f>SUM(BN97:BN103)</f>
        <v>284</v>
      </c>
      <c r="BO104" s="37">
        <f>SUM(BO97:BO103)</f>
        <v>371</v>
      </c>
      <c r="BP104" s="37">
        <f>SUM(BP97:BP103)</f>
        <v>330</v>
      </c>
      <c r="BQ104" s="38">
        <f>SUM(BQ97:BQ103)</f>
        <v>1330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14869</v>
      </c>
      <c r="CE104" s="17">
        <f>CD104/CC104</f>
        <v>337.93181818181819</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76</v>
      </c>
      <c r="AC105" s="37">
        <f>AC104+$AB$105-AC103</f>
        <v>364</v>
      </c>
      <c r="AD105" s="37">
        <f>AD104+$AB$105-AD103</f>
        <v>457</v>
      </c>
      <c r="AE105" s="37">
        <f>AE104+$AB$105-AE103</f>
        <v>492</v>
      </c>
      <c r="AF105" s="37">
        <f>AF104+$AB$105-AF103</f>
        <v>416</v>
      </c>
      <c r="AG105" s="38">
        <f>AC105+AD105+AE105+AF105</f>
        <v>1729</v>
      </c>
      <c r="AH105" s="36">
        <f>SUM(AH97:AH102)</f>
        <v>71</v>
      </c>
      <c r="AI105" s="37">
        <f>AI104+$AH$105-AI103</f>
        <v>372</v>
      </c>
      <c r="AJ105" s="37">
        <f>AJ104+$AH$105-AJ103</f>
        <v>409</v>
      </c>
      <c r="AK105" s="37">
        <f>AK104+$AH$105-AK103</f>
        <v>410</v>
      </c>
      <c r="AL105" s="37">
        <f>AL104+$AH$105-AL103</f>
        <v>409</v>
      </c>
      <c r="AM105" s="38">
        <f>AI105+AJ105+AK105+AL105</f>
        <v>1600</v>
      </c>
      <c r="AN105" s="36">
        <f>SUM(AN97:AN102)</f>
        <v>73</v>
      </c>
      <c r="AO105" s="37">
        <f>AO104+$AN$105-AO103</f>
        <v>394</v>
      </c>
      <c r="AP105" s="37">
        <f>AP104+$AN$105-AP103</f>
        <v>379</v>
      </c>
      <c r="AQ105" s="37">
        <f>AQ104+$AN$105-AQ103</f>
        <v>442</v>
      </c>
      <c r="AR105" s="37">
        <f>AR104+$AN$105-AR103</f>
        <v>424</v>
      </c>
      <c r="AS105" s="38">
        <f>AO105+AP105+AQ105+AR105</f>
        <v>1639</v>
      </c>
      <c r="AT105" s="36">
        <f>SUM(AT97:AT102)</f>
        <v>72</v>
      </c>
      <c r="AU105" s="37">
        <f>AU104+$AT$105-AU103</f>
        <v>459</v>
      </c>
      <c r="AV105" s="37">
        <f>AV104+$AT$105-AV103</f>
        <v>431</v>
      </c>
      <c r="AW105" s="37">
        <f>AW104+$AT$105-AW103</f>
        <v>399</v>
      </c>
      <c r="AX105" s="37">
        <f>AX104+$AT$105-AX103</f>
        <v>380</v>
      </c>
      <c r="AY105" s="38">
        <f>AU105+AV105+AW105+AX105</f>
        <v>1669</v>
      </c>
      <c r="AZ105" s="36">
        <f>SUM(AZ97:AZ102)</f>
        <v>72</v>
      </c>
      <c r="BA105" s="37">
        <f>BA104+$AZ$105-BA103</f>
        <v>456</v>
      </c>
      <c r="BB105" s="37">
        <f>BB104+$AZ$105-BB103</f>
        <v>399</v>
      </c>
      <c r="BC105" s="37">
        <f>BC104+$AZ$105-BC103</f>
        <v>389</v>
      </c>
      <c r="BD105" s="37">
        <f>BD104+$AZ$105-BD103</f>
        <v>437</v>
      </c>
      <c r="BE105" s="38">
        <f>BA105+BB105+BC105+BD105</f>
        <v>1681</v>
      </c>
      <c r="BF105" s="36">
        <f>SUM(BF97:BF102)</f>
        <v>71</v>
      </c>
      <c r="BG105" s="37">
        <f>BG104+$BF$105-BG103</f>
        <v>441</v>
      </c>
      <c r="BH105" s="37">
        <f>BH104+$BF$105-BH103</f>
        <v>432</v>
      </c>
      <c r="BI105" s="37">
        <f>BI104+$BF$105-BI103</f>
        <v>358</v>
      </c>
      <c r="BJ105" s="37">
        <f>BJ104+$BF$105-BJ103</f>
        <v>411</v>
      </c>
      <c r="BK105" s="38">
        <f>BG105+BH105+BI105+BJ105</f>
        <v>1642</v>
      </c>
      <c r="BL105" s="36">
        <f>SUM(BL97:BL102)</f>
        <v>70</v>
      </c>
      <c r="BM105" s="37">
        <f>BM104+$BL$105-BM103</f>
        <v>415</v>
      </c>
      <c r="BN105" s="37">
        <f>BN104+$BL$105-BN103</f>
        <v>354</v>
      </c>
      <c r="BO105" s="37">
        <f>BO104+$BL$105-BO103</f>
        <v>441</v>
      </c>
      <c r="BP105" s="37">
        <f>BP104+$BL$105-BP103</f>
        <v>400</v>
      </c>
      <c r="BQ105" s="38">
        <f>BM105+BN105+BO105+BP105</f>
        <v>1610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18045</v>
      </c>
      <c r="CE105" s="17">
        <f>CD105/CC105</f>
        <v>410.11363636363637</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1</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1</v>
      </c>
      <c r="BB106" s="37">
        <f t="shared" si="285"/>
        <v>0</v>
      </c>
      <c r="BC106" s="37">
        <f t="shared" si="285"/>
        <v>1</v>
      </c>
      <c r="BD106" s="37">
        <f t="shared" si="285"/>
        <v>1</v>
      </c>
      <c r="BE106" s="38">
        <f t="shared" si="285"/>
        <v>1</v>
      </c>
      <c r="BF106" s="39"/>
      <c r="BG106" s="37">
        <f t="shared" ref="BG106:BK107" si="286">IF($BF$105&gt;0,IF(BG104=BG117,0.5,IF(BG104&gt;BG117,1,0)),0)</f>
        <v>1</v>
      </c>
      <c r="BH106" s="37">
        <f t="shared" si="286"/>
        <v>1</v>
      </c>
      <c r="BI106" s="37">
        <f t="shared" si="286"/>
        <v>1</v>
      </c>
      <c r="BJ106" s="37">
        <f t="shared" si="286"/>
        <v>1</v>
      </c>
      <c r="BK106" s="38">
        <f t="shared" si="286"/>
        <v>1</v>
      </c>
      <c r="BL106" s="39"/>
      <c r="BM106" s="37">
        <f t="shared" ref="BM106:BQ107" si="287">IF($BL$105&gt;0,IF(BM104=BM52,0.5,IF(BM104&gt;BM52,1,0)),0)</f>
        <v>0</v>
      </c>
      <c r="BN106" s="37">
        <f t="shared" si="287"/>
        <v>0</v>
      </c>
      <c r="BO106" s="37">
        <f t="shared" si="287"/>
        <v>1</v>
      </c>
      <c r="BP106" s="37">
        <f t="shared" si="287"/>
        <v>0.5</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1</v>
      </c>
      <c r="AE107" s="37">
        <f t="shared" si="281"/>
        <v>1</v>
      </c>
      <c r="AF107" s="37">
        <f t="shared" si="281"/>
        <v>0</v>
      </c>
      <c r="AG107" s="38">
        <f t="shared" si="281"/>
        <v>1</v>
      </c>
      <c r="AH107" s="39"/>
      <c r="AI107" s="37">
        <f t="shared" si="282"/>
        <v>0</v>
      </c>
      <c r="AJ107" s="37">
        <f t="shared" si="282"/>
        <v>1</v>
      </c>
      <c r="AK107" s="37">
        <f t="shared" si="282"/>
        <v>1</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0</v>
      </c>
      <c r="BC107" s="37">
        <f t="shared" si="285"/>
        <v>0</v>
      </c>
      <c r="BD107" s="37">
        <f t="shared" si="285"/>
        <v>0</v>
      </c>
      <c r="BE107" s="38">
        <f t="shared" si="285"/>
        <v>1</v>
      </c>
      <c r="BF107" s="39"/>
      <c r="BG107" s="37">
        <f t="shared" si="286"/>
        <v>1</v>
      </c>
      <c r="BH107" s="37">
        <f t="shared" si="286"/>
        <v>1</v>
      </c>
      <c r="BI107" s="37">
        <f t="shared" si="286"/>
        <v>0</v>
      </c>
      <c r="BJ107" s="37">
        <f t="shared" si="286"/>
        <v>1</v>
      </c>
      <c r="BK107" s="38">
        <f t="shared" si="286"/>
        <v>1</v>
      </c>
      <c r="BL107" s="39"/>
      <c r="BM107" s="37">
        <f t="shared" si="287"/>
        <v>0</v>
      </c>
      <c r="BN107" s="37">
        <f t="shared" si="287"/>
        <v>0</v>
      </c>
      <c r="BO107" s="37">
        <f t="shared" si="287"/>
        <v>1</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6</v>
      </c>
      <c r="AH108" s="56"/>
      <c r="AI108" s="57"/>
      <c r="AJ108" s="57"/>
      <c r="AK108" s="57"/>
      <c r="AL108" s="57"/>
      <c r="AM108" s="58">
        <f>SUM(AI106+AJ106+AK106+AL106+AM106+AI107+AJ107+AK107+AL107+AM107)</f>
        <v>3</v>
      </c>
      <c r="AN108" s="56"/>
      <c r="AO108" s="57"/>
      <c r="AP108" s="57"/>
      <c r="AQ108" s="57"/>
      <c r="AR108" s="57"/>
      <c r="AS108" s="58">
        <f>SUM(AO106+AP106+AQ106+AR106+AS106+AO107+AP107+AQ107+AR107+AS107)</f>
        <v>0</v>
      </c>
      <c r="AT108" s="56"/>
      <c r="AU108" s="57"/>
      <c r="AV108" s="57"/>
      <c r="AW108" s="57"/>
      <c r="AX108" s="57"/>
      <c r="AY108" s="58">
        <f>SUM(AU106+AV106+AW106+AX106+AY106+AU107+AV107+AW107+AX107+AY107)</f>
        <v>8</v>
      </c>
      <c r="AZ108" s="56"/>
      <c r="BA108" s="57"/>
      <c r="BB108" s="57"/>
      <c r="BC108" s="57"/>
      <c r="BD108" s="57"/>
      <c r="BE108" s="58">
        <f>SUM(BA106+BB106+BC106+BD106+BE106+BA107+BB107+BC107+BD107+BE107)</f>
        <v>6</v>
      </c>
      <c r="BF108" s="56"/>
      <c r="BG108" s="57"/>
      <c r="BH108" s="57"/>
      <c r="BI108" s="57"/>
      <c r="BJ108" s="57"/>
      <c r="BK108" s="58">
        <f>SUM(BG106+BH106+BI106+BJ106+BK106+BG107+BH107+BI107+BJ107+BK107)</f>
        <v>9</v>
      </c>
      <c r="BL108" s="56"/>
      <c r="BM108" s="57"/>
      <c r="BN108" s="57"/>
      <c r="BO108" s="57"/>
      <c r="BP108" s="57"/>
      <c r="BQ108" s="58">
        <f>SUM(BM106+BN106+BO106+BP106+BQ106+BM107+BN107+BO107+BP107+BQ107)</f>
        <v>2.5</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v>46</v>
      </c>
      <c r="AC110" s="40">
        <v>112</v>
      </c>
      <c r="AD110" s="40">
        <v>179</v>
      </c>
      <c r="AE110" s="40">
        <v>160</v>
      </c>
      <c r="AF110" s="40">
        <v>183</v>
      </c>
      <c r="AG110" s="38">
        <f t="shared" ref="AG110:AG116" si="292">SUM(AC110:AF110)</f>
        <v>634</v>
      </c>
      <c r="AH110" s="39">
        <v>46</v>
      </c>
      <c r="AI110" s="40">
        <v>168</v>
      </c>
      <c r="AJ110" s="40">
        <v>204</v>
      </c>
      <c r="AK110" s="40">
        <v>161</v>
      </c>
      <c r="AL110" s="40">
        <v>188</v>
      </c>
      <c r="AM110" s="38">
        <f t="shared" ref="AM110:AM116" si="293">SUM(AI110:AL110)</f>
        <v>721</v>
      </c>
      <c r="AN110" s="39">
        <v>43</v>
      </c>
      <c r="AO110" s="40">
        <v>112</v>
      </c>
      <c r="AP110" s="40">
        <v>183</v>
      </c>
      <c r="AQ110" s="40">
        <v>204</v>
      </c>
      <c r="AR110" s="40">
        <v>139</v>
      </c>
      <c r="AS110" s="38">
        <f t="shared" ref="AS110:AS116" si="294">SUM(AO110:AR110)</f>
        <v>638</v>
      </c>
      <c r="AT110" s="39">
        <v>43</v>
      </c>
      <c r="AU110" s="40">
        <v>170</v>
      </c>
      <c r="AV110" s="40">
        <v>171</v>
      </c>
      <c r="AW110" s="40">
        <v>179</v>
      </c>
      <c r="AX110" s="40">
        <v>179</v>
      </c>
      <c r="AY110" s="38">
        <f t="shared" ref="AY110:AY116" si="295">SUM(AU110:AX110)</f>
        <v>699</v>
      </c>
      <c r="AZ110" s="39">
        <v>42</v>
      </c>
      <c r="BA110" s="40">
        <v>112</v>
      </c>
      <c r="BB110" s="40">
        <v>123</v>
      </c>
      <c r="BC110" s="40">
        <v>133</v>
      </c>
      <c r="BD110" s="40">
        <v>166</v>
      </c>
      <c r="BE110" s="38">
        <f t="shared" ref="BE110:BE116" si="296">SUM(BA110:BD110)</f>
        <v>534</v>
      </c>
      <c r="BF110" s="39">
        <v>44</v>
      </c>
      <c r="BG110" s="40">
        <v>168</v>
      </c>
      <c r="BH110" s="40">
        <v>141</v>
      </c>
      <c r="BI110" s="40">
        <v>156</v>
      </c>
      <c r="BJ110" s="40">
        <v>148</v>
      </c>
      <c r="BK110" s="38">
        <f t="shared" ref="BK110:BK116" si="297">SUM(BG110:BJ110)</f>
        <v>613</v>
      </c>
      <c r="BL110" s="39">
        <v>44</v>
      </c>
      <c r="BM110" s="40">
        <v>165</v>
      </c>
      <c r="BN110" s="40">
        <v>189</v>
      </c>
      <c r="BO110" s="40">
        <v>163</v>
      </c>
      <c r="BP110" s="40">
        <v>157</v>
      </c>
      <c r="BQ110" s="38">
        <f t="shared" ref="BQ110:BQ116" si="298">SUM(BM110:BP110)</f>
        <v>674</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4</v>
      </c>
      <c r="CC110" s="17">
        <f t="shared" ref="CC110:CC115" si="310">SUM(BR110:CB110)</f>
        <v>44</v>
      </c>
      <c r="CD110" s="17">
        <f t="shared" ref="CD110:CD115" si="311">I110+O110+U110+AA110+AG110+AM110+AS110+AY110+BE110+BK110+BQ110</f>
        <v>6964</v>
      </c>
      <c r="CE110" s="17">
        <f t="shared" ref="CE110:CE115" si="312">CD110/CC110</f>
        <v>158.27272727272728</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v>49</v>
      </c>
      <c r="AC111" s="40">
        <v>143</v>
      </c>
      <c r="AD111" s="40">
        <v>123</v>
      </c>
      <c r="AE111" s="40">
        <v>124</v>
      </c>
      <c r="AF111" s="40">
        <v>161</v>
      </c>
      <c r="AG111" s="38">
        <f t="shared" si="292"/>
        <v>551</v>
      </c>
      <c r="AH111" s="39">
        <v>51</v>
      </c>
      <c r="AI111" s="40">
        <v>172</v>
      </c>
      <c r="AJ111" s="40">
        <v>203</v>
      </c>
      <c r="AK111" s="40">
        <v>148</v>
      </c>
      <c r="AL111" s="40">
        <v>111</v>
      </c>
      <c r="AM111" s="38">
        <f t="shared" si="293"/>
        <v>634</v>
      </c>
      <c r="AN111" s="39">
        <v>49</v>
      </c>
      <c r="AO111" s="40">
        <v>140</v>
      </c>
      <c r="AP111" s="40">
        <v>147</v>
      </c>
      <c r="AQ111" s="40">
        <v>135</v>
      </c>
      <c r="AR111" s="40">
        <v>133</v>
      </c>
      <c r="AS111" s="38">
        <f t="shared" si="294"/>
        <v>555</v>
      </c>
      <c r="AT111" s="39">
        <v>51</v>
      </c>
      <c r="AU111" s="40">
        <v>139</v>
      </c>
      <c r="AV111" s="40">
        <v>111</v>
      </c>
      <c r="AW111" s="40">
        <v>137</v>
      </c>
      <c r="AX111" s="40">
        <v>147</v>
      </c>
      <c r="AY111" s="38">
        <f t="shared" si="295"/>
        <v>534</v>
      </c>
      <c r="AZ111" s="39">
        <v>52</v>
      </c>
      <c r="BA111" s="40">
        <v>143</v>
      </c>
      <c r="BB111" s="40">
        <v>136</v>
      </c>
      <c r="BC111" s="40">
        <v>142</v>
      </c>
      <c r="BD111" s="40">
        <v>134</v>
      </c>
      <c r="BE111" s="38">
        <f t="shared" si="296"/>
        <v>555</v>
      </c>
      <c r="BF111" s="39">
        <v>53</v>
      </c>
      <c r="BG111" s="40">
        <v>142</v>
      </c>
      <c r="BH111" s="40">
        <v>149</v>
      </c>
      <c r="BI111" s="40">
        <v>115</v>
      </c>
      <c r="BJ111" s="40">
        <v>142</v>
      </c>
      <c r="BK111" s="38">
        <f t="shared" si="297"/>
        <v>548</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0</v>
      </c>
      <c r="CC111" s="17">
        <f t="shared" si="310"/>
        <v>36</v>
      </c>
      <c r="CD111" s="17">
        <f t="shared" si="311"/>
        <v>5172</v>
      </c>
      <c r="CE111" s="17">
        <f t="shared" si="312"/>
        <v>143.66666666666666</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v>120</v>
      </c>
      <c r="BN115" s="40">
        <v>120</v>
      </c>
      <c r="BO115" s="40">
        <v>120</v>
      </c>
      <c r="BP115" s="40">
        <v>120</v>
      </c>
      <c r="BQ115" s="38">
        <f t="shared" si="298"/>
        <v>480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4</v>
      </c>
      <c r="CC115" s="17">
        <f t="shared" si="310"/>
        <v>8</v>
      </c>
      <c r="CD115" s="17">
        <f t="shared" si="311"/>
        <v>960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255</v>
      </c>
      <c r="AD117" s="37">
        <f>SUM(AD110:AD116)</f>
        <v>302</v>
      </c>
      <c r="AE117" s="37">
        <f>SUM(AE110:AE116)</f>
        <v>284</v>
      </c>
      <c r="AF117" s="37">
        <f>SUM(AF110:AF116)</f>
        <v>344</v>
      </c>
      <c r="AG117" s="38">
        <f>SUM(AG110:AG116)</f>
        <v>1185</v>
      </c>
      <c r="AH117" s="39"/>
      <c r="AI117" s="37">
        <f>SUM(AI110:AI116)</f>
        <v>340</v>
      </c>
      <c r="AJ117" s="37">
        <f>SUM(AJ110:AJ116)</f>
        <v>407</v>
      </c>
      <c r="AK117" s="37">
        <f>SUM(AK110:AK116)</f>
        <v>309</v>
      </c>
      <c r="AL117" s="37">
        <f>SUM(AL110:AL116)</f>
        <v>299</v>
      </c>
      <c r="AM117" s="38">
        <f>SUM(AM110:AM116)</f>
        <v>1355</v>
      </c>
      <c r="AN117" s="39"/>
      <c r="AO117" s="37">
        <f>SUM(AO110:AO116)</f>
        <v>252</v>
      </c>
      <c r="AP117" s="37">
        <f>SUM(AP110:AP116)</f>
        <v>330</v>
      </c>
      <c r="AQ117" s="37">
        <f>SUM(AQ110:AQ116)</f>
        <v>339</v>
      </c>
      <c r="AR117" s="37">
        <f>SUM(AR110:AR116)</f>
        <v>272</v>
      </c>
      <c r="AS117" s="38">
        <f>SUM(AS110:AS116)</f>
        <v>1193</v>
      </c>
      <c r="AT117" s="39"/>
      <c r="AU117" s="37">
        <f>SUM(AU110:AU116)</f>
        <v>309</v>
      </c>
      <c r="AV117" s="37">
        <f>SUM(AV110:AV116)</f>
        <v>282</v>
      </c>
      <c r="AW117" s="37">
        <f>SUM(AW110:AW116)</f>
        <v>316</v>
      </c>
      <c r="AX117" s="37">
        <f>SUM(AX110:AX116)</f>
        <v>326</v>
      </c>
      <c r="AY117" s="38">
        <f>SUM(AY110:AY116)</f>
        <v>1233</v>
      </c>
      <c r="AZ117" s="39"/>
      <c r="BA117" s="37">
        <f>SUM(BA110:BA116)</f>
        <v>255</v>
      </c>
      <c r="BB117" s="37">
        <f>SUM(BB110:BB116)</f>
        <v>259</v>
      </c>
      <c r="BC117" s="37">
        <f>SUM(BC110:BC116)</f>
        <v>275</v>
      </c>
      <c r="BD117" s="37">
        <f>SUM(BD110:BD116)</f>
        <v>300</v>
      </c>
      <c r="BE117" s="38">
        <f>SUM(BE110:BE116)</f>
        <v>1089</v>
      </c>
      <c r="BF117" s="39"/>
      <c r="BG117" s="37">
        <f>SUM(BG110:BG116)</f>
        <v>310</v>
      </c>
      <c r="BH117" s="37">
        <f>SUM(BH110:BH116)</f>
        <v>290</v>
      </c>
      <c r="BI117" s="37">
        <f>SUM(BI110:BI116)</f>
        <v>271</v>
      </c>
      <c r="BJ117" s="37">
        <f>SUM(BJ110:BJ116)</f>
        <v>290</v>
      </c>
      <c r="BK117" s="38">
        <f>SUM(BK110:BK116)</f>
        <v>1161</v>
      </c>
      <c r="BL117" s="39"/>
      <c r="BM117" s="37">
        <f>SUM(BM110:BM116)</f>
        <v>285</v>
      </c>
      <c r="BN117" s="37">
        <f>SUM(BN110:BN116)</f>
        <v>309</v>
      </c>
      <c r="BO117" s="37">
        <f>SUM(BO110:BO116)</f>
        <v>283</v>
      </c>
      <c r="BP117" s="37">
        <f>SUM(BP110:BP116)</f>
        <v>277</v>
      </c>
      <c r="BQ117" s="38">
        <f>SUM(BQ110:BQ116)</f>
        <v>1154</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13096</v>
      </c>
      <c r="CE117" s="17">
        <f>CD117/CC117</f>
        <v>297.63636363636363</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95</v>
      </c>
      <c r="AC118" s="37">
        <f>AC117+$AB$118-AC116</f>
        <v>350</v>
      </c>
      <c r="AD118" s="37">
        <f>AD117+$AB$118-AD116</f>
        <v>397</v>
      </c>
      <c r="AE118" s="37">
        <f>AE117+$AB$118-AE116</f>
        <v>379</v>
      </c>
      <c r="AF118" s="37">
        <f>AF117+$AB$118-AF116</f>
        <v>439</v>
      </c>
      <c r="AG118" s="38">
        <f>AC118+AD118+AE118+AF118</f>
        <v>1565</v>
      </c>
      <c r="AH118" s="36">
        <f>SUM(AH110:AH115)</f>
        <v>97</v>
      </c>
      <c r="AI118" s="37">
        <f>AI117+$AH$118-AI116</f>
        <v>437</v>
      </c>
      <c r="AJ118" s="37">
        <f>AJ117+$AH$118-AJ116</f>
        <v>504</v>
      </c>
      <c r="AK118" s="37">
        <f>AK117+$AH$118-AK116</f>
        <v>406</v>
      </c>
      <c r="AL118" s="37">
        <f>AL117+$AH$118-AL116</f>
        <v>396</v>
      </c>
      <c r="AM118" s="38">
        <f>AI118+AJ118+AK118+AL118</f>
        <v>1743</v>
      </c>
      <c r="AN118" s="36">
        <f>SUM(AN110:AN115)</f>
        <v>92</v>
      </c>
      <c r="AO118" s="37">
        <f>AO117+$AN$118-AO116</f>
        <v>344</v>
      </c>
      <c r="AP118" s="37">
        <f>AP117+$AN$118-AP116</f>
        <v>422</v>
      </c>
      <c r="AQ118" s="37">
        <f>AQ117+$AN$118-AQ116</f>
        <v>431</v>
      </c>
      <c r="AR118" s="37">
        <f>AR117+$AN$118-AR116</f>
        <v>364</v>
      </c>
      <c r="AS118" s="38">
        <f>AO118+AP118+AQ118+AR118</f>
        <v>1561</v>
      </c>
      <c r="AT118" s="36">
        <f>SUM(AT110:AT115)</f>
        <v>94</v>
      </c>
      <c r="AU118" s="37">
        <f>AU117+$AT$118-AU116</f>
        <v>403</v>
      </c>
      <c r="AV118" s="37">
        <f>AV117+$AT$118-AV116</f>
        <v>376</v>
      </c>
      <c r="AW118" s="37">
        <f>AW117+$AT$118-AW116</f>
        <v>410</v>
      </c>
      <c r="AX118" s="37">
        <f>AX117+$AT$118-AX116</f>
        <v>420</v>
      </c>
      <c r="AY118" s="38">
        <f>AU118+AV118+AW118+AX118</f>
        <v>1609</v>
      </c>
      <c r="AZ118" s="36">
        <f>SUM(AZ110:AZ115)</f>
        <v>94</v>
      </c>
      <c r="BA118" s="37">
        <f>BA117+$AZ$118-BA116</f>
        <v>349</v>
      </c>
      <c r="BB118" s="37">
        <f>BB117+$AZ$118-BB116</f>
        <v>353</v>
      </c>
      <c r="BC118" s="37">
        <f>BC117+$AZ$118-BC116</f>
        <v>369</v>
      </c>
      <c r="BD118" s="37">
        <f>BD117+$AZ$118-BD116</f>
        <v>394</v>
      </c>
      <c r="BE118" s="38">
        <f>BA118+BB118+BC118+BD118</f>
        <v>1465</v>
      </c>
      <c r="BF118" s="36">
        <f>SUM(BF110:BF115)</f>
        <v>97</v>
      </c>
      <c r="BG118" s="37">
        <f>BG117+$BF$118-BG116</f>
        <v>407</v>
      </c>
      <c r="BH118" s="37">
        <f>BH117+$BF$118-BH116</f>
        <v>387</v>
      </c>
      <c r="BI118" s="37">
        <f>BI117+$BF$118-BI116</f>
        <v>368</v>
      </c>
      <c r="BJ118" s="37">
        <f>BJ117+$BF$118-BJ116</f>
        <v>387</v>
      </c>
      <c r="BK118" s="38">
        <f>BG118+BH118+BI118+BJ118</f>
        <v>1549</v>
      </c>
      <c r="BL118" s="36">
        <f>SUM(BL110:BL115)</f>
        <v>44</v>
      </c>
      <c r="BM118" s="37">
        <f>BM117+$BL$118-BM116</f>
        <v>329</v>
      </c>
      <c r="BN118" s="37">
        <f>BN117+$BL$118-BN116</f>
        <v>353</v>
      </c>
      <c r="BO118" s="37">
        <f>BO117+$BL$118-BO116</f>
        <v>327</v>
      </c>
      <c r="BP118" s="37">
        <f>BP117+$BL$118-BP116</f>
        <v>321</v>
      </c>
      <c r="BQ118" s="38">
        <f>BM118+BN118+BO118+BP118</f>
        <v>1330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16884</v>
      </c>
      <c r="CE118" s="17">
        <f>CD118/CC118</f>
        <v>383.72727272727275</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1</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1</v>
      </c>
      <c r="AQ119" s="37">
        <f t="shared" si="319"/>
        <v>1</v>
      </c>
      <c r="AR119" s="37">
        <f t="shared" si="319"/>
        <v>0</v>
      </c>
      <c r="AS119" s="38">
        <f t="shared" si="319"/>
        <v>0</v>
      </c>
      <c r="AT119" s="39"/>
      <c r="AU119" s="37">
        <f t="shared" ref="AU119:AY120" si="320">IF($AT$118&gt;0,IF(AU117=AU161,0.5,IF(AU117&gt;AU161,1,0)),0)</f>
        <v>1</v>
      </c>
      <c r="AV119" s="37">
        <f t="shared" si="320"/>
        <v>1</v>
      </c>
      <c r="AW119" s="37">
        <f t="shared" si="320"/>
        <v>1</v>
      </c>
      <c r="AX119" s="37">
        <f t="shared" si="320"/>
        <v>0</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0.5</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1</v>
      </c>
      <c r="AQ120" s="37">
        <f t="shared" si="319"/>
        <v>1</v>
      </c>
      <c r="AR120" s="37">
        <f t="shared" si="319"/>
        <v>0</v>
      </c>
      <c r="AS120" s="38">
        <f t="shared" si="319"/>
        <v>0</v>
      </c>
      <c r="AT120" s="39"/>
      <c r="AU120" s="37">
        <f t="shared" si="320"/>
        <v>1</v>
      </c>
      <c r="AV120" s="37">
        <f t="shared" si="320"/>
        <v>1</v>
      </c>
      <c r="AW120" s="37">
        <f t="shared" si="320"/>
        <v>1</v>
      </c>
      <c r="AX120" s="37">
        <f t="shared" si="320"/>
        <v>0</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1</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3.5</v>
      </c>
      <c r="AH121" s="56"/>
      <c r="AI121" s="57"/>
      <c r="AJ121" s="57"/>
      <c r="AK121" s="57"/>
      <c r="AL121" s="57"/>
      <c r="AM121" s="58">
        <f>SUM(AI119+AJ119+AK119+AL119+AM119+AI120+AJ120+AK120+AL120+AM120)</f>
        <v>8</v>
      </c>
      <c r="AN121" s="56"/>
      <c r="AO121" s="57"/>
      <c r="AP121" s="57"/>
      <c r="AQ121" s="57"/>
      <c r="AR121" s="57"/>
      <c r="AS121" s="58">
        <f>SUM(AO119+AP119+AQ119+AR119+AS119+AO120+AP120+AQ120+AR120+AS120)</f>
        <v>4</v>
      </c>
      <c r="AT121" s="56"/>
      <c r="AU121" s="57"/>
      <c r="AV121" s="57"/>
      <c r="AW121" s="57"/>
      <c r="AX121" s="57"/>
      <c r="AY121" s="58">
        <f>SUM(AU119+AV119+AW119+AX119+AY119+AU120+AV120+AW120+AX120+AY120)</f>
        <v>8</v>
      </c>
      <c r="AZ121" s="56"/>
      <c r="BA121" s="57"/>
      <c r="BB121" s="57"/>
      <c r="BC121" s="57"/>
      <c r="BD121" s="57"/>
      <c r="BE121" s="58">
        <f>SUM(BA119+BB119+BC119+BD119+BE119+BA120+BB120+BC120+BD120+BE120)</f>
        <v>0</v>
      </c>
      <c r="BF121" s="56"/>
      <c r="BG121" s="57"/>
      <c r="BH121" s="57"/>
      <c r="BI121" s="57"/>
      <c r="BJ121" s="57"/>
      <c r="BK121" s="58">
        <f>SUM(BG119+BH119+BI119+BJ119+BK119+BG120+BH120+BI120+BJ120+BK120)</f>
        <v>1</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v>21</v>
      </c>
      <c r="AC123" s="40">
        <v>193</v>
      </c>
      <c r="AD123" s="40">
        <v>207</v>
      </c>
      <c r="AE123" s="40">
        <v>180</v>
      </c>
      <c r="AF123" s="40">
        <v>174</v>
      </c>
      <c r="AG123" s="38">
        <f t="shared" ref="AG123:AG129" si="328">SUM(AC123:AF123)</f>
        <v>754</v>
      </c>
      <c r="AH123" s="39">
        <v>21</v>
      </c>
      <c r="AI123" s="40">
        <v>167</v>
      </c>
      <c r="AJ123" s="40">
        <v>156</v>
      </c>
      <c r="AK123" s="40">
        <v>221</v>
      </c>
      <c r="AL123" s="40">
        <v>181</v>
      </c>
      <c r="AM123" s="38">
        <f t="shared" ref="AM123:AM129" si="329">SUM(AI123:AL123)</f>
        <v>725</v>
      </c>
      <c r="AN123" s="39">
        <v>23</v>
      </c>
      <c r="AO123" s="40">
        <v>182</v>
      </c>
      <c r="AP123" s="40">
        <v>152</v>
      </c>
      <c r="AQ123" s="40">
        <v>195</v>
      </c>
      <c r="AR123" s="40">
        <v>126</v>
      </c>
      <c r="AS123" s="38">
        <f t="shared" ref="AS123:AS129" si="330">SUM(AO123:AR123)</f>
        <v>655</v>
      </c>
      <c r="AT123" s="39">
        <v>25</v>
      </c>
      <c r="AU123" s="40">
        <v>192</v>
      </c>
      <c r="AV123" s="40">
        <v>146</v>
      </c>
      <c r="AW123" s="40">
        <v>169</v>
      </c>
      <c r="AX123" s="40">
        <v>157</v>
      </c>
      <c r="AY123" s="38">
        <f t="shared" ref="AY123:AY129" si="331">SUM(AU123:AX123)</f>
        <v>664</v>
      </c>
      <c r="AZ123" s="39">
        <v>26</v>
      </c>
      <c r="BA123" s="40">
        <v>166</v>
      </c>
      <c r="BB123" s="40">
        <v>181</v>
      </c>
      <c r="BC123" s="40">
        <v>159</v>
      </c>
      <c r="BD123" s="40">
        <v>167</v>
      </c>
      <c r="BE123" s="38">
        <f t="shared" ref="BE123:BE129" si="332">SUM(BA123:BD123)</f>
        <v>673</v>
      </c>
      <c r="BF123" s="39">
        <v>28</v>
      </c>
      <c r="BG123" s="40">
        <v>183</v>
      </c>
      <c r="BH123" s="40">
        <v>166</v>
      </c>
      <c r="BI123" s="40">
        <v>139</v>
      </c>
      <c r="BJ123" s="40">
        <v>178</v>
      </c>
      <c r="BK123" s="38">
        <f t="shared" ref="BK123:BK129" si="333">SUM(BG123:BJ123)</f>
        <v>666</v>
      </c>
      <c r="BL123" s="39">
        <v>28</v>
      </c>
      <c r="BM123" s="40">
        <v>169</v>
      </c>
      <c r="BN123" s="40">
        <v>210</v>
      </c>
      <c r="BO123" s="40">
        <v>154</v>
      </c>
      <c r="BP123" s="40">
        <v>154</v>
      </c>
      <c r="BQ123" s="38">
        <f t="shared" ref="BQ123:BQ129" si="334">SUM(BM123:BP123)</f>
        <v>687</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4</v>
      </c>
      <c r="CC123" s="17">
        <f t="shared" ref="CC123:CC128" si="346">SUM(BR123:CB123)</f>
        <v>44</v>
      </c>
      <c r="CD123" s="17">
        <f t="shared" ref="CD123:CD128" si="347">I123+O123+U123+AA123+AG123+AM123+AS123+AY123+BE123+BK123+BQ123</f>
        <v>7851</v>
      </c>
      <c r="CE123" s="17">
        <f t="shared" ref="CE123:CE128" si="348">CD123/CC123</f>
        <v>178.43181818181819</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v>52</v>
      </c>
      <c r="AC124" s="40">
        <v>157</v>
      </c>
      <c r="AD124" s="40">
        <v>131</v>
      </c>
      <c r="AE124" s="40">
        <v>145</v>
      </c>
      <c r="AF124" s="40">
        <v>148</v>
      </c>
      <c r="AG124" s="38">
        <f t="shared" si="328"/>
        <v>581</v>
      </c>
      <c r="AH124" s="39"/>
      <c r="AI124" s="40"/>
      <c r="AJ124" s="40"/>
      <c r="AK124" s="40"/>
      <c r="AL124" s="40"/>
      <c r="AM124" s="38">
        <f t="shared" si="329"/>
        <v>0</v>
      </c>
      <c r="AN124" s="39"/>
      <c r="AO124" s="40"/>
      <c r="AP124" s="40"/>
      <c r="AQ124" s="40"/>
      <c r="AR124" s="40"/>
      <c r="AS124" s="38">
        <f t="shared" si="330"/>
        <v>0</v>
      </c>
      <c r="AT124" s="39">
        <v>52</v>
      </c>
      <c r="AU124" s="40">
        <v>195</v>
      </c>
      <c r="AV124" s="40">
        <v>137</v>
      </c>
      <c r="AW124" s="40">
        <v>122</v>
      </c>
      <c r="AX124" s="40">
        <v>149</v>
      </c>
      <c r="AY124" s="38">
        <f t="shared" si="331"/>
        <v>603</v>
      </c>
      <c r="AZ124" s="39"/>
      <c r="BA124" s="40"/>
      <c r="BB124" s="40"/>
      <c r="BC124" s="40"/>
      <c r="BD124" s="40"/>
      <c r="BE124" s="38">
        <f t="shared" si="332"/>
        <v>0</v>
      </c>
      <c r="BF124" s="39">
        <v>51</v>
      </c>
      <c r="BG124" s="40">
        <v>143</v>
      </c>
      <c r="BH124" s="40">
        <v>145</v>
      </c>
      <c r="BI124" s="40">
        <v>109</v>
      </c>
      <c r="BJ124" s="40">
        <v>136</v>
      </c>
      <c r="BK124" s="38">
        <f t="shared" si="333"/>
        <v>533</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4</v>
      </c>
      <c r="BZ124" s="17">
        <f t="shared" si="343"/>
        <v>0</v>
      </c>
      <c r="CA124" s="17">
        <f t="shared" si="344"/>
        <v>4</v>
      </c>
      <c r="CB124" s="17">
        <f t="shared" si="345"/>
        <v>0</v>
      </c>
      <c r="CC124" s="17">
        <f t="shared" si="346"/>
        <v>20</v>
      </c>
      <c r="CD124" s="17">
        <f t="shared" si="347"/>
        <v>2881</v>
      </c>
      <c r="CE124" s="17">
        <f t="shared" si="348"/>
        <v>144.05000000000001</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v>40</v>
      </c>
      <c r="AO125" s="40">
        <v>118</v>
      </c>
      <c r="AP125" s="40">
        <v>158</v>
      </c>
      <c r="AQ125" s="40">
        <v>154</v>
      </c>
      <c r="AR125" s="40">
        <v>171</v>
      </c>
      <c r="AS125" s="38">
        <f t="shared" si="330"/>
        <v>601</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4</v>
      </c>
      <c r="BY125" s="17">
        <f t="shared" si="342"/>
        <v>0</v>
      </c>
      <c r="BZ125" s="17">
        <f t="shared" si="343"/>
        <v>0</v>
      </c>
      <c r="CA125" s="17">
        <f t="shared" si="344"/>
        <v>0</v>
      </c>
      <c r="CB125" s="17">
        <f t="shared" si="345"/>
        <v>0</v>
      </c>
      <c r="CC125" s="17">
        <f t="shared" si="346"/>
        <v>8</v>
      </c>
      <c r="CD125" s="17">
        <f t="shared" si="347"/>
        <v>1249</v>
      </c>
      <c r="CE125" s="19">
        <f t="shared" si="348"/>
        <v>156.125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v>42</v>
      </c>
      <c r="AI127" s="40">
        <v>149</v>
      </c>
      <c r="AJ127" s="40">
        <v>142</v>
      </c>
      <c r="AK127" s="40">
        <v>133</v>
      </c>
      <c r="AL127" s="40">
        <v>139</v>
      </c>
      <c r="AM127" s="38">
        <f t="shared" si="329"/>
        <v>563</v>
      </c>
      <c r="AN127" s="39"/>
      <c r="AO127" s="40"/>
      <c r="AP127" s="40"/>
      <c r="AQ127" s="40"/>
      <c r="AR127" s="40"/>
      <c r="AS127" s="38">
        <f t="shared" si="330"/>
        <v>0</v>
      </c>
      <c r="AT127" s="39"/>
      <c r="AU127" s="40"/>
      <c r="AV127" s="40"/>
      <c r="AW127" s="40"/>
      <c r="AX127" s="40"/>
      <c r="AY127" s="38">
        <f t="shared" si="331"/>
        <v>0</v>
      </c>
      <c r="AZ127" s="39">
        <v>49</v>
      </c>
      <c r="BA127" s="40">
        <v>92</v>
      </c>
      <c r="BB127" s="40">
        <v>137</v>
      </c>
      <c r="BC127" s="40">
        <v>169</v>
      </c>
      <c r="BD127" s="40">
        <v>140</v>
      </c>
      <c r="BE127" s="38">
        <f t="shared" si="332"/>
        <v>538</v>
      </c>
      <c r="BF127" s="39"/>
      <c r="BG127" s="40"/>
      <c r="BH127" s="40"/>
      <c r="BI127" s="40"/>
      <c r="BJ127" s="40"/>
      <c r="BK127" s="38">
        <f t="shared" si="333"/>
        <v>0</v>
      </c>
      <c r="BL127" s="39">
        <v>53</v>
      </c>
      <c r="BM127" s="40">
        <v>133</v>
      </c>
      <c r="BN127" s="40">
        <v>169</v>
      </c>
      <c r="BO127" s="40">
        <v>164</v>
      </c>
      <c r="BP127" s="40">
        <v>148</v>
      </c>
      <c r="BQ127" s="38">
        <f t="shared" si="334"/>
        <v>614</v>
      </c>
      <c r="BR127" s="41">
        <f t="shared" si="335"/>
        <v>0</v>
      </c>
      <c r="BS127" s="17">
        <f t="shared" si="336"/>
        <v>4</v>
      </c>
      <c r="BT127" s="17">
        <f t="shared" si="337"/>
        <v>0</v>
      </c>
      <c r="BU127" s="17">
        <f t="shared" si="338"/>
        <v>0</v>
      </c>
      <c r="BV127" s="17">
        <f t="shared" si="339"/>
        <v>0</v>
      </c>
      <c r="BW127" s="17">
        <f t="shared" si="340"/>
        <v>4</v>
      </c>
      <c r="BX127" s="17">
        <f t="shared" si="341"/>
        <v>0</v>
      </c>
      <c r="BY127" s="17">
        <f t="shared" si="342"/>
        <v>0</v>
      </c>
      <c r="BZ127" s="17">
        <f t="shared" si="343"/>
        <v>4</v>
      </c>
      <c r="CA127" s="17">
        <f t="shared" si="344"/>
        <v>0</v>
      </c>
      <c r="CB127" s="17">
        <f t="shared" si="345"/>
        <v>4</v>
      </c>
      <c r="CC127" s="17">
        <f t="shared" si="346"/>
        <v>16</v>
      </c>
      <c r="CD127" s="17">
        <f t="shared" si="347"/>
        <v>2351</v>
      </c>
      <c r="CE127" s="19">
        <f t="shared" si="348"/>
        <v>146.9375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350</v>
      </c>
      <c r="AD130" s="37">
        <f>SUM(AD123:AD129)</f>
        <v>338</v>
      </c>
      <c r="AE130" s="37">
        <f>SUM(AE123:AE129)</f>
        <v>325</v>
      </c>
      <c r="AF130" s="37">
        <f>SUM(AF123:AF129)</f>
        <v>322</v>
      </c>
      <c r="AG130" s="38">
        <f>SUM(AG123:AG129)</f>
        <v>1335</v>
      </c>
      <c r="AH130" s="39"/>
      <c r="AI130" s="37">
        <f>SUM(AI123:AI129)</f>
        <v>316</v>
      </c>
      <c r="AJ130" s="37">
        <f>SUM(AJ123:AJ129)</f>
        <v>298</v>
      </c>
      <c r="AK130" s="37">
        <f>SUM(AK123:AK129)</f>
        <v>354</v>
      </c>
      <c r="AL130" s="37">
        <f>SUM(AL123:AL129)</f>
        <v>320</v>
      </c>
      <c r="AM130" s="38">
        <f>SUM(AM123:AM129)</f>
        <v>1288</v>
      </c>
      <c r="AN130" s="39"/>
      <c r="AO130" s="37">
        <f>SUM(AO123:AO129)</f>
        <v>300</v>
      </c>
      <c r="AP130" s="37">
        <f>SUM(AP123:AP129)</f>
        <v>310</v>
      </c>
      <c r="AQ130" s="37">
        <f>SUM(AQ123:AQ129)</f>
        <v>349</v>
      </c>
      <c r="AR130" s="37">
        <f>SUM(AR123:AR129)</f>
        <v>297</v>
      </c>
      <c r="AS130" s="38">
        <f>SUM(AS123:AS129)</f>
        <v>1256</v>
      </c>
      <c r="AT130" s="39"/>
      <c r="AU130" s="37">
        <f>SUM(AU123:AU129)</f>
        <v>387</v>
      </c>
      <c r="AV130" s="37">
        <f>SUM(AV123:AV129)</f>
        <v>283</v>
      </c>
      <c r="AW130" s="37">
        <f>SUM(AW123:AW129)</f>
        <v>291</v>
      </c>
      <c r="AX130" s="37">
        <f>SUM(AX123:AX129)</f>
        <v>306</v>
      </c>
      <c r="AY130" s="38">
        <f>SUM(AY123:AY129)</f>
        <v>1267</v>
      </c>
      <c r="AZ130" s="39"/>
      <c r="BA130" s="37">
        <f>SUM(BA123:BA129)</f>
        <v>258</v>
      </c>
      <c r="BB130" s="37">
        <f>SUM(BB123:BB129)</f>
        <v>318</v>
      </c>
      <c r="BC130" s="37">
        <f>SUM(BC123:BC129)</f>
        <v>328</v>
      </c>
      <c r="BD130" s="37">
        <f>SUM(BD123:BD129)</f>
        <v>307</v>
      </c>
      <c r="BE130" s="38">
        <f>SUM(BE123:BE129)</f>
        <v>1211</v>
      </c>
      <c r="BF130" s="39"/>
      <c r="BG130" s="37">
        <f>SUM(BG123:BG129)</f>
        <v>326</v>
      </c>
      <c r="BH130" s="37">
        <f>SUM(BH123:BH129)</f>
        <v>311</v>
      </c>
      <c r="BI130" s="37">
        <f>SUM(BI123:BI129)</f>
        <v>248</v>
      </c>
      <c r="BJ130" s="37">
        <f>SUM(BJ123:BJ129)</f>
        <v>314</v>
      </c>
      <c r="BK130" s="38">
        <f>SUM(BK123:BK129)</f>
        <v>1199</v>
      </c>
      <c r="BL130" s="39"/>
      <c r="BM130" s="37">
        <f>SUM(BM123:BM129)</f>
        <v>302</v>
      </c>
      <c r="BN130" s="37">
        <f>SUM(BN123:BN129)</f>
        <v>379</v>
      </c>
      <c r="BO130" s="37">
        <f>SUM(BO123:BO129)</f>
        <v>318</v>
      </c>
      <c r="BP130" s="37">
        <f>SUM(BP123:BP129)</f>
        <v>302</v>
      </c>
      <c r="BQ130" s="38">
        <f>SUM(BQ123:BQ129)</f>
        <v>1301</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14332</v>
      </c>
      <c r="CE130" s="17">
        <f>CD130/CC130</f>
        <v>325.72727272727275</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73</v>
      </c>
      <c r="AC131" s="37">
        <f>AC130+$AB$131-AC129</f>
        <v>423</v>
      </c>
      <c r="AD131" s="37">
        <f>AD130+$AB$131-AD129</f>
        <v>411</v>
      </c>
      <c r="AE131" s="37">
        <f>AE130+$AB$131-AE129</f>
        <v>398</v>
      </c>
      <c r="AF131" s="37">
        <f>AF130+$AB$131-AF129</f>
        <v>395</v>
      </c>
      <c r="AG131" s="38">
        <f>AC131+AD131+AE131+AF131</f>
        <v>1627</v>
      </c>
      <c r="AH131" s="36">
        <f>SUM(AH123:AH128)</f>
        <v>63</v>
      </c>
      <c r="AI131" s="37">
        <f>AI130+$AH$131-AI129</f>
        <v>379</v>
      </c>
      <c r="AJ131" s="37">
        <f>AJ130+$AH$131-AJ129</f>
        <v>361</v>
      </c>
      <c r="AK131" s="37">
        <f>AK130+$AH$131-AK129</f>
        <v>417</v>
      </c>
      <c r="AL131" s="37">
        <f>AL130+$AH$131-AL129</f>
        <v>383</v>
      </c>
      <c r="AM131" s="38">
        <f>AI131+AJ131+AK131+AL131</f>
        <v>1540</v>
      </c>
      <c r="AN131" s="36">
        <f>SUM(AN123:AN128)</f>
        <v>63</v>
      </c>
      <c r="AO131" s="37">
        <f>AO130+$AN$131-AO129</f>
        <v>363</v>
      </c>
      <c r="AP131" s="37">
        <f>AP130+$AN$131-AP129</f>
        <v>373</v>
      </c>
      <c r="AQ131" s="37">
        <f>AQ130+$AN$131-AQ129</f>
        <v>412</v>
      </c>
      <c r="AR131" s="37">
        <f>AR130+$AN$131-AR129</f>
        <v>360</v>
      </c>
      <c r="AS131" s="38">
        <f>AO131+AP131+AQ131+AR131</f>
        <v>1508</v>
      </c>
      <c r="AT131" s="36">
        <f>SUM(AT123:AT128)</f>
        <v>77</v>
      </c>
      <c r="AU131" s="37">
        <f>AU130+$AT$131-AU129</f>
        <v>464</v>
      </c>
      <c r="AV131" s="37">
        <f>AV130+$AT$131-AV129</f>
        <v>360</v>
      </c>
      <c r="AW131" s="37">
        <f>AW130+$AT$131-AW129</f>
        <v>368</v>
      </c>
      <c r="AX131" s="37">
        <f>AX130+$AT$131-AX129</f>
        <v>383</v>
      </c>
      <c r="AY131" s="38">
        <f>AU131+AV131+AW131+AX131</f>
        <v>1575</v>
      </c>
      <c r="AZ131" s="36">
        <f>SUM(AZ123:AZ128)</f>
        <v>75</v>
      </c>
      <c r="BA131" s="37">
        <f>BA130+$AZ$131-BA129</f>
        <v>333</v>
      </c>
      <c r="BB131" s="37">
        <f>BB130+$AZ$131-BB129</f>
        <v>393</v>
      </c>
      <c r="BC131" s="37">
        <f>BC130+$AZ$131-BC129</f>
        <v>403</v>
      </c>
      <c r="BD131" s="37">
        <f>BD130+$AZ$131-BD129</f>
        <v>382</v>
      </c>
      <c r="BE131" s="38">
        <f>BA131+BB131+BC131+BD131</f>
        <v>1511</v>
      </c>
      <c r="BF131" s="36">
        <f>SUM(BF123:BF128)</f>
        <v>79</v>
      </c>
      <c r="BG131" s="37">
        <f>BG130+$BF$131-BG129</f>
        <v>405</v>
      </c>
      <c r="BH131" s="37">
        <f>BH130+$BF$131-BH129</f>
        <v>390</v>
      </c>
      <c r="BI131" s="37">
        <f>BI130+$BF$131-BI129</f>
        <v>327</v>
      </c>
      <c r="BJ131" s="37">
        <f>BJ130+$BF$131-BJ129</f>
        <v>393</v>
      </c>
      <c r="BK131" s="38">
        <f>BG131+BH131+BI131+BJ131</f>
        <v>1515</v>
      </c>
      <c r="BL131" s="36">
        <f>SUM(BL123:BL128)</f>
        <v>81</v>
      </c>
      <c r="BM131" s="37">
        <f>BM130+$BL$131-BM129</f>
        <v>383</v>
      </c>
      <c r="BN131" s="37">
        <f>BN130+$BL$131-BN129</f>
        <v>460</v>
      </c>
      <c r="BO131" s="37">
        <f>BO130+$BL$131-BO129</f>
        <v>399</v>
      </c>
      <c r="BP131" s="37">
        <f>BP130+$BL$131-BP129</f>
        <v>383</v>
      </c>
      <c r="BQ131" s="38">
        <f>BM131+BN131+BO131+BP131</f>
        <v>1625</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17316</v>
      </c>
      <c r="CE131" s="17">
        <f>CD131/CC131</f>
        <v>393.54545454545456</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1</v>
      </c>
      <c r="AL132" s="37">
        <f t="shared" si="354"/>
        <v>1</v>
      </c>
      <c r="AM132" s="38">
        <f t="shared" si="354"/>
        <v>0</v>
      </c>
      <c r="AN132" s="39"/>
      <c r="AO132" s="37">
        <f t="shared" ref="AO132:AS133" si="355">IF($AN$131&gt;0,IF(AO130=AO23,0.5,IF(AO130&gt;AO23,1,0)),0)</f>
        <v>1</v>
      </c>
      <c r="AP132" s="37">
        <f t="shared" si="355"/>
        <v>0</v>
      </c>
      <c r="AQ132" s="37">
        <f t="shared" si="355"/>
        <v>1</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1</v>
      </c>
      <c r="BH132" s="37">
        <f t="shared" si="358"/>
        <v>0</v>
      </c>
      <c r="BI132" s="37">
        <f t="shared" si="358"/>
        <v>0</v>
      </c>
      <c r="BJ132" s="37">
        <f t="shared" si="358"/>
        <v>0</v>
      </c>
      <c r="BK132" s="38">
        <f t="shared" si="358"/>
        <v>0</v>
      </c>
      <c r="BL132" s="39"/>
      <c r="BM132" s="37">
        <f t="shared" ref="BM132:BQ133" si="359">IF($BL$131&gt;0,IF(BM130=BM143,0.5,IF(BM130&gt;BM143,1,0)),0)</f>
        <v>1</v>
      </c>
      <c r="BN132" s="37">
        <f t="shared" si="359"/>
        <v>1</v>
      </c>
      <c r="BO132" s="37">
        <f t="shared" si="359"/>
        <v>1</v>
      </c>
      <c r="BP132" s="37">
        <f t="shared" si="359"/>
        <v>0</v>
      </c>
      <c r="BQ132" s="38">
        <f t="shared" si="359"/>
        <v>0.5</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1</v>
      </c>
      <c r="AD133" s="37">
        <f t="shared" si="353"/>
        <v>1</v>
      </c>
      <c r="AE133" s="37">
        <f t="shared" si="353"/>
        <v>0</v>
      </c>
      <c r="AF133" s="37">
        <f t="shared" si="353"/>
        <v>0</v>
      </c>
      <c r="AG133" s="38">
        <f t="shared" si="353"/>
        <v>1</v>
      </c>
      <c r="AH133" s="39"/>
      <c r="AI133" s="37">
        <f t="shared" si="354"/>
        <v>0</v>
      </c>
      <c r="AJ133" s="37">
        <f t="shared" si="354"/>
        <v>0</v>
      </c>
      <c r="AK133" s="37">
        <f t="shared" si="354"/>
        <v>1</v>
      </c>
      <c r="AL133" s="37">
        <f t="shared" si="354"/>
        <v>1</v>
      </c>
      <c r="AM133" s="38">
        <f t="shared" si="354"/>
        <v>0</v>
      </c>
      <c r="AN133" s="39"/>
      <c r="AO133" s="37">
        <f t="shared" si="355"/>
        <v>1</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1</v>
      </c>
      <c r="AY133" s="38">
        <f t="shared" si="356"/>
        <v>1</v>
      </c>
      <c r="AZ133" s="39"/>
      <c r="BA133" s="37">
        <f t="shared" si="357"/>
        <v>0</v>
      </c>
      <c r="BB133" s="37">
        <f t="shared" si="357"/>
        <v>0</v>
      </c>
      <c r="BC133" s="37">
        <f t="shared" si="357"/>
        <v>0</v>
      </c>
      <c r="BD133" s="37">
        <f t="shared" si="357"/>
        <v>0</v>
      </c>
      <c r="BE133" s="38">
        <f t="shared" si="357"/>
        <v>0</v>
      </c>
      <c r="BF133" s="39"/>
      <c r="BG133" s="37">
        <f t="shared" si="358"/>
        <v>1</v>
      </c>
      <c r="BH133" s="37">
        <f t="shared" si="358"/>
        <v>0</v>
      </c>
      <c r="BI133" s="37">
        <f t="shared" si="358"/>
        <v>0</v>
      </c>
      <c r="BJ133" s="37">
        <f t="shared" si="358"/>
        <v>0</v>
      </c>
      <c r="BK133" s="38">
        <f t="shared" si="358"/>
        <v>0</v>
      </c>
      <c r="BL133" s="39"/>
      <c r="BM133" s="37">
        <f t="shared" si="359"/>
        <v>1</v>
      </c>
      <c r="BN133" s="37">
        <f t="shared" si="359"/>
        <v>1</v>
      </c>
      <c r="BO133" s="37">
        <f t="shared" si="359"/>
        <v>1</v>
      </c>
      <c r="BP133" s="37">
        <f t="shared" si="359"/>
        <v>0</v>
      </c>
      <c r="BQ133" s="38">
        <f t="shared" si="359"/>
        <v>1</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8</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10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2</v>
      </c>
      <c r="BL134" s="56"/>
      <c r="BM134" s="57"/>
      <c r="BN134" s="57"/>
      <c r="BO134" s="57"/>
      <c r="BP134" s="57"/>
      <c r="BQ134" s="58">
        <f>SUM(BM132+BN132+BO132+BP132+BQ132+BM133+BN133+BO133+BP133+BQ133)</f>
        <v>7.5</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v>46</v>
      </c>
      <c r="AC136" s="40">
        <v>160</v>
      </c>
      <c r="AD136" s="40">
        <v>176</v>
      </c>
      <c r="AE136" s="40">
        <v>143</v>
      </c>
      <c r="AF136" s="40">
        <v>178</v>
      </c>
      <c r="AG136" s="38">
        <f t="shared" ref="AG136:AG142" si="364">SUM(AC136:AF136)</f>
        <v>657</v>
      </c>
      <c r="AH136" s="39">
        <v>45</v>
      </c>
      <c r="AI136" s="40">
        <v>159</v>
      </c>
      <c r="AJ136" s="40">
        <v>137</v>
      </c>
      <c r="AK136" s="40">
        <v>128</v>
      </c>
      <c r="AL136" s="40">
        <v>145</v>
      </c>
      <c r="AM136" s="38">
        <f t="shared" ref="AM136:AM142" si="365">SUM(AI136:AL136)</f>
        <v>569</v>
      </c>
      <c r="AN136" s="39">
        <v>46</v>
      </c>
      <c r="AO136" s="40">
        <v>122</v>
      </c>
      <c r="AP136" s="40">
        <v>151</v>
      </c>
      <c r="AQ136" s="40">
        <v>150</v>
      </c>
      <c r="AR136" s="40">
        <v>188</v>
      </c>
      <c r="AS136" s="38">
        <f t="shared" ref="AS136:AS142" si="366">SUM(AO136:AR136)</f>
        <v>611</v>
      </c>
      <c r="AT136" s="39"/>
      <c r="AU136" s="40"/>
      <c r="AV136" s="40"/>
      <c r="AW136" s="40"/>
      <c r="AX136" s="40"/>
      <c r="AY136" s="38">
        <f t="shared" ref="AY136:AY142" si="367">SUM(AU136:AX136)</f>
        <v>0</v>
      </c>
      <c r="AZ136" s="39">
        <v>46</v>
      </c>
      <c r="BA136" s="40">
        <v>135</v>
      </c>
      <c r="BB136" s="40">
        <v>119</v>
      </c>
      <c r="BC136" s="40">
        <v>158</v>
      </c>
      <c r="BD136" s="40">
        <v>157</v>
      </c>
      <c r="BE136" s="38">
        <f t="shared" ref="BE136:BE142" si="368">SUM(BA136:BD136)</f>
        <v>569</v>
      </c>
      <c r="BF136" s="39">
        <v>48</v>
      </c>
      <c r="BG136" s="40">
        <v>160</v>
      </c>
      <c r="BH136" s="40">
        <v>147</v>
      </c>
      <c r="BI136" s="40">
        <v>141</v>
      </c>
      <c r="BJ136" s="40">
        <v>141</v>
      </c>
      <c r="BK136" s="38">
        <f t="shared" ref="BK136:BK142" si="369">SUM(BG136:BJ136)</f>
        <v>589</v>
      </c>
      <c r="BL136" s="39">
        <v>48</v>
      </c>
      <c r="BM136" s="40">
        <v>123</v>
      </c>
      <c r="BN136" s="40">
        <v>202</v>
      </c>
      <c r="BO136" s="40">
        <v>130</v>
      </c>
      <c r="BP136" s="40">
        <v>154</v>
      </c>
      <c r="BQ136" s="38">
        <f t="shared" ref="BQ136:BQ142" si="370">SUM(BM136:BP136)</f>
        <v>609</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4</v>
      </c>
      <c r="CC136" s="17">
        <f t="shared" ref="CC136:CC141" si="382">SUM(BR136:CB136)</f>
        <v>40</v>
      </c>
      <c r="CD136" s="17">
        <f t="shared" ref="CD136:CD141" si="383">I136+O136+U136+AA136+AG136+AM136+AS136+AY136+BE136+BK136+BQ136</f>
        <v>6056</v>
      </c>
      <c r="CE136" s="17">
        <f t="shared" ref="CE136:CE141" si="384">CD136/CC136</f>
        <v>151.4</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v>26</v>
      </c>
      <c r="AC137" s="40">
        <v>181</v>
      </c>
      <c r="AD137" s="40">
        <v>193</v>
      </c>
      <c r="AE137" s="40">
        <v>157</v>
      </c>
      <c r="AF137" s="40">
        <v>167</v>
      </c>
      <c r="AG137" s="38">
        <f t="shared" si="364"/>
        <v>698</v>
      </c>
      <c r="AH137" s="39">
        <v>27</v>
      </c>
      <c r="AI137" s="40">
        <v>169</v>
      </c>
      <c r="AJ137" s="40">
        <v>169</v>
      </c>
      <c r="AK137" s="40">
        <v>147</v>
      </c>
      <c r="AL137" s="40">
        <v>151</v>
      </c>
      <c r="AM137" s="38">
        <f t="shared" si="365"/>
        <v>636</v>
      </c>
      <c r="AN137" s="39">
        <v>30</v>
      </c>
      <c r="AO137" s="40">
        <v>182</v>
      </c>
      <c r="AP137" s="40">
        <v>167</v>
      </c>
      <c r="AQ137" s="40">
        <v>157</v>
      </c>
      <c r="AR137" s="40">
        <v>176</v>
      </c>
      <c r="AS137" s="38">
        <f t="shared" si="366"/>
        <v>682</v>
      </c>
      <c r="AT137" s="39">
        <v>30</v>
      </c>
      <c r="AU137" s="40">
        <v>192</v>
      </c>
      <c r="AV137" s="40">
        <v>190</v>
      </c>
      <c r="AW137" s="40">
        <v>168</v>
      </c>
      <c r="AX137" s="40">
        <v>149</v>
      </c>
      <c r="AY137" s="38">
        <f t="shared" si="367"/>
        <v>699</v>
      </c>
      <c r="AZ137" s="39">
        <v>30</v>
      </c>
      <c r="BA137" s="40">
        <v>158</v>
      </c>
      <c r="BB137" s="40">
        <v>158</v>
      </c>
      <c r="BC137" s="40">
        <v>233</v>
      </c>
      <c r="BD137" s="40">
        <v>179</v>
      </c>
      <c r="BE137" s="38">
        <f t="shared" si="368"/>
        <v>728</v>
      </c>
      <c r="BF137" s="39">
        <v>30</v>
      </c>
      <c r="BG137" s="40">
        <v>178</v>
      </c>
      <c r="BH137" s="40">
        <v>179</v>
      </c>
      <c r="BI137" s="40">
        <v>202</v>
      </c>
      <c r="BJ137" s="40">
        <v>114</v>
      </c>
      <c r="BK137" s="38">
        <f t="shared" si="369"/>
        <v>673</v>
      </c>
      <c r="BL137" s="39">
        <v>31</v>
      </c>
      <c r="BM137" s="40">
        <v>174</v>
      </c>
      <c r="BN137" s="40">
        <v>157</v>
      </c>
      <c r="BO137" s="40">
        <v>178</v>
      </c>
      <c r="BP137" s="40">
        <v>183</v>
      </c>
      <c r="BQ137" s="38">
        <f t="shared" si="370"/>
        <v>692</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4</v>
      </c>
      <c r="CC137" s="17">
        <f t="shared" si="382"/>
        <v>44</v>
      </c>
      <c r="CD137" s="17">
        <f t="shared" si="383"/>
        <v>7730</v>
      </c>
      <c r="CE137" s="17">
        <f t="shared" si="384"/>
        <v>175.68181818181819</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v>58</v>
      </c>
      <c r="AU138" s="40">
        <v>163</v>
      </c>
      <c r="AV138" s="40">
        <v>126</v>
      </c>
      <c r="AW138" s="40">
        <v>138</v>
      </c>
      <c r="AX138" s="40">
        <v>120</v>
      </c>
      <c r="AY138" s="38">
        <f t="shared" si="367"/>
        <v>547</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4</v>
      </c>
      <c r="BZ138" s="17">
        <f t="shared" si="379"/>
        <v>0</v>
      </c>
      <c r="CA138" s="17">
        <f t="shared" si="380"/>
        <v>0</v>
      </c>
      <c r="CB138" s="17">
        <f t="shared" si="381"/>
        <v>0</v>
      </c>
      <c r="CC138" s="17">
        <f t="shared" si="382"/>
        <v>4</v>
      </c>
      <c r="CD138" s="17">
        <f t="shared" si="383"/>
        <v>547</v>
      </c>
      <c r="CE138" s="19">
        <f t="shared" si="384"/>
        <v>136.75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341</v>
      </c>
      <c r="AD143" s="37">
        <f>SUM(AD136:AD142)</f>
        <v>369</v>
      </c>
      <c r="AE143" s="37">
        <f>SUM(AE136:AE142)</f>
        <v>300</v>
      </c>
      <c r="AF143" s="37">
        <f>SUM(AF136:AF142)</f>
        <v>345</v>
      </c>
      <c r="AG143" s="38">
        <f>SUM(AG136:AG142)</f>
        <v>1355</v>
      </c>
      <c r="AH143" s="39"/>
      <c r="AI143" s="37">
        <f>SUM(AI136:AI142)</f>
        <v>328</v>
      </c>
      <c r="AJ143" s="37">
        <f>SUM(AJ136:AJ142)</f>
        <v>306</v>
      </c>
      <c r="AK143" s="37">
        <f>SUM(AK136:AK142)</f>
        <v>275</v>
      </c>
      <c r="AL143" s="37">
        <f>SUM(AL136:AL142)</f>
        <v>296</v>
      </c>
      <c r="AM143" s="38">
        <f>SUM(AM136:AM142)</f>
        <v>1205</v>
      </c>
      <c r="AN143" s="39"/>
      <c r="AO143" s="37">
        <f>SUM(AO136:AO142)</f>
        <v>304</v>
      </c>
      <c r="AP143" s="37">
        <f>SUM(AP136:AP142)</f>
        <v>318</v>
      </c>
      <c r="AQ143" s="37">
        <f>SUM(AQ136:AQ142)</f>
        <v>307</v>
      </c>
      <c r="AR143" s="37">
        <f>SUM(AR136:AR142)</f>
        <v>364</v>
      </c>
      <c r="AS143" s="38">
        <f>SUM(AS136:AS142)</f>
        <v>1293</v>
      </c>
      <c r="AT143" s="39"/>
      <c r="AU143" s="37">
        <f>SUM(AU136:AU142)</f>
        <v>355</v>
      </c>
      <c r="AV143" s="37">
        <f>SUM(AV136:AV142)</f>
        <v>316</v>
      </c>
      <c r="AW143" s="37">
        <f>SUM(AW136:AW142)</f>
        <v>306</v>
      </c>
      <c r="AX143" s="37">
        <f>SUM(AX136:AX142)</f>
        <v>269</v>
      </c>
      <c r="AY143" s="38">
        <f>SUM(AY136:AY142)</f>
        <v>1246</v>
      </c>
      <c r="AZ143" s="39"/>
      <c r="BA143" s="37">
        <f>SUM(BA136:BA142)</f>
        <v>293</v>
      </c>
      <c r="BB143" s="37">
        <f>SUM(BB136:BB142)</f>
        <v>277</v>
      </c>
      <c r="BC143" s="37">
        <f>SUM(BC136:BC142)</f>
        <v>391</v>
      </c>
      <c r="BD143" s="37">
        <f>SUM(BD136:BD142)</f>
        <v>336</v>
      </c>
      <c r="BE143" s="38">
        <f>SUM(BE136:BE142)</f>
        <v>1297</v>
      </c>
      <c r="BF143" s="39"/>
      <c r="BG143" s="37">
        <f>SUM(BG136:BG142)</f>
        <v>338</v>
      </c>
      <c r="BH143" s="37">
        <f>SUM(BH136:BH142)</f>
        <v>326</v>
      </c>
      <c r="BI143" s="37">
        <f>SUM(BI136:BI142)</f>
        <v>343</v>
      </c>
      <c r="BJ143" s="37">
        <f>SUM(BJ136:BJ142)</f>
        <v>255</v>
      </c>
      <c r="BK143" s="38">
        <f>SUM(BK136:BK142)</f>
        <v>1262</v>
      </c>
      <c r="BL143" s="39"/>
      <c r="BM143" s="37">
        <f>SUM(BM136:BM142)</f>
        <v>297</v>
      </c>
      <c r="BN143" s="37">
        <f>SUM(BN136:BN142)</f>
        <v>359</v>
      </c>
      <c r="BO143" s="37">
        <f>SUM(BO136:BO142)</f>
        <v>308</v>
      </c>
      <c r="BP143" s="37">
        <f>SUM(BP136:BP142)</f>
        <v>337</v>
      </c>
      <c r="BQ143" s="38">
        <f>SUM(BQ136:BQ142)</f>
        <v>1301</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14333</v>
      </c>
      <c r="CE143" s="17">
        <f>CD143/CC143</f>
        <v>325.75</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72</v>
      </c>
      <c r="AC144" s="37">
        <f>AC143+$AB$144-AC142</f>
        <v>413</v>
      </c>
      <c r="AD144" s="37">
        <f>AD143+$AB$144-AD142</f>
        <v>441</v>
      </c>
      <c r="AE144" s="37">
        <f>AE143+$AB$144-AE142</f>
        <v>372</v>
      </c>
      <c r="AF144" s="37">
        <f>AF143+$AB$144-AF142</f>
        <v>417</v>
      </c>
      <c r="AG144" s="38">
        <f>AC144+AD144+AE144+AF144</f>
        <v>1643</v>
      </c>
      <c r="AH144" s="36">
        <f>SUM(AH136:AH141)</f>
        <v>72</v>
      </c>
      <c r="AI144" s="37">
        <f>AI143+$AH$144-AI142</f>
        <v>400</v>
      </c>
      <c r="AJ144" s="37">
        <f>AJ143+$AH$144-AJ142</f>
        <v>378</v>
      </c>
      <c r="AK144" s="37">
        <f>AK143+$AH$144-AK142</f>
        <v>347</v>
      </c>
      <c r="AL144" s="37">
        <f>AL143+$AH$144-AL142</f>
        <v>368</v>
      </c>
      <c r="AM144" s="38">
        <f>AI144+AJ144+AK144+AL144</f>
        <v>1493</v>
      </c>
      <c r="AN144" s="36">
        <f>SUM(AN136:AN141)</f>
        <v>76</v>
      </c>
      <c r="AO144" s="37">
        <f>AO143+$AN$144-AO142</f>
        <v>380</v>
      </c>
      <c r="AP144" s="37">
        <f>AP143+$AN$144-AP142</f>
        <v>394</v>
      </c>
      <c r="AQ144" s="37">
        <f>AQ143+$AN$144-AQ142</f>
        <v>383</v>
      </c>
      <c r="AR144" s="37">
        <f>AR143+$AN$144-AR142</f>
        <v>440</v>
      </c>
      <c r="AS144" s="38">
        <f>AO144+AP144+AQ144+AR144</f>
        <v>1597</v>
      </c>
      <c r="AT144" s="36">
        <f>SUM(AT136:AT141)</f>
        <v>88</v>
      </c>
      <c r="AU144" s="37">
        <f>AU143+$AT$144-AU142</f>
        <v>443</v>
      </c>
      <c r="AV144" s="37">
        <f>AV143+$AT$144-AV142</f>
        <v>404</v>
      </c>
      <c r="AW144" s="37">
        <f>AW143+$AT$144-AW142</f>
        <v>394</v>
      </c>
      <c r="AX144" s="37">
        <f>AX143+$AT$144-AX142</f>
        <v>357</v>
      </c>
      <c r="AY144" s="38">
        <f>AU144+AV144+AW144+AX144</f>
        <v>1598</v>
      </c>
      <c r="AZ144" s="36">
        <f>SUM(AZ136:AZ141)</f>
        <v>76</v>
      </c>
      <c r="BA144" s="37">
        <f>BA143+$AZ$144-BA142</f>
        <v>369</v>
      </c>
      <c r="BB144" s="37">
        <f>BB143+$AZ$144-BB142</f>
        <v>353</v>
      </c>
      <c r="BC144" s="37">
        <f>BC143+$AZ$144-BC142</f>
        <v>467</v>
      </c>
      <c r="BD144" s="37">
        <f>BD143+$AZ$144-BD142</f>
        <v>412</v>
      </c>
      <c r="BE144" s="38">
        <f>BA144+BB144+BC144+BD144</f>
        <v>1601</v>
      </c>
      <c r="BF144" s="36">
        <f>SUM(BF136:BF141)</f>
        <v>78</v>
      </c>
      <c r="BG144" s="37">
        <f>BG143+$BF$144-BG142</f>
        <v>416</v>
      </c>
      <c r="BH144" s="37">
        <f>BH143+$BF$144-BH142</f>
        <v>404</v>
      </c>
      <c r="BI144" s="37">
        <f>BI143+$BF$144-BI142</f>
        <v>421</v>
      </c>
      <c r="BJ144" s="37">
        <f>BJ143+$BF$144-BJ142</f>
        <v>333</v>
      </c>
      <c r="BK144" s="38">
        <f>BG144+BH144+BI144+BJ144</f>
        <v>1574</v>
      </c>
      <c r="BL144" s="36">
        <f>SUM(BL136:BL141)</f>
        <v>79</v>
      </c>
      <c r="BM144" s="37">
        <f>BM143+$BL$144-BM142</f>
        <v>376</v>
      </c>
      <c r="BN144" s="37">
        <f>BN143+$BL$144-BN142</f>
        <v>438</v>
      </c>
      <c r="BO144" s="37">
        <f>BO143+$BL$144-BO142</f>
        <v>387</v>
      </c>
      <c r="BP144" s="37">
        <f>BP143+$BL$144-BP142</f>
        <v>416</v>
      </c>
      <c r="BQ144" s="38">
        <f>BM144+BN144+BO144+BP144</f>
        <v>1617</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17629</v>
      </c>
      <c r="CE144" s="17">
        <f>CD144/CC144</f>
        <v>400.65909090909093</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1</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1</v>
      </c>
      <c r="BD145" s="37">
        <f t="shared" si="393"/>
        <v>1</v>
      </c>
      <c r="BE145" s="38">
        <f t="shared" si="393"/>
        <v>1</v>
      </c>
      <c r="BF145" s="39"/>
      <c r="BG145" s="37">
        <f t="shared" ref="BG145:BK146" si="394">IF($BF$144&gt;0,IF(BG143=BG65,0.5,IF(BG143&gt;BG65,1,0)),0)</f>
        <v>1</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1</v>
      </c>
      <c r="BQ145" s="67">
        <f t="shared" si="395"/>
        <v>0.5</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2</v>
      </c>
      <c r="BW145" s="17">
        <f>SUM((IF(AI145&gt;0,1,0)+(IF(AJ145&gt;0,1,0)+(IF(AK145&gt;0,1,0)+(IF(AL145&gt;0,1,0))))))</f>
        <v>0</v>
      </c>
      <c r="BX145" s="17">
        <f>SUM((IF(AO145&gt;0,1,0)+(IF(AP145&gt;0,1,0)+(IF(AQ145&gt;0,1,0)+(IF(AR145&gt;0,1,0))))))</f>
        <v>1</v>
      </c>
      <c r="BY145" s="17">
        <f>SUM((IF(AU145&gt;0,1,0)+(IF(AV145&gt;0,1,0)+(IF(AW145&gt;0,1,0)+(IF(AX145&gt;0,1,0))))))</f>
        <v>0</v>
      </c>
      <c r="BZ145" s="17">
        <f>SUM((IF(BA145&gt;0,1,0)+(IF(BB145&gt;0,1,0)+(IF(BC145&gt;0,1,0)+(IF(BD145&gt;0,1,0))))))</f>
        <v>2</v>
      </c>
      <c r="CA145" s="17">
        <f>SUM((IF(BG145&gt;0,1,0)+(IF(BH145&gt;0,1,0)+(IF(BI145&gt;0,1,0)+(IF(BJ145&gt;0,1,0))))))</f>
        <v>1</v>
      </c>
      <c r="CB145" s="17">
        <f>SUM((IF(BM145&gt;0,1,0)+(IF(BN145&gt;0,1,0)+(IF(BO145&gt;0,1,0)+(IF(BP145&gt;0,1,0))))))</f>
        <v>1</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1</v>
      </c>
      <c r="AS146" s="38">
        <f t="shared" si="391"/>
        <v>0</v>
      </c>
      <c r="AT146" s="39"/>
      <c r="AU146" s="37">
        <f t="shared" si="392"/>
        <v>1</v>
      </c>
      <c r="AV146" s="37">
        <f t="shared" si="392"/>
        <v>0</v>
      </c>
      <c r="AW146" s="37">
        <f t="shared" si="392"/>
        <v>0</v>
      </c>
      <c r="AX146" s="37">
        <f t="shared" si="392"/>
        <v>0</v>
      </c>
      <c r="AY146" s="38">
        <f t="shared" si="392"/>
        <v>0</v>
      </c>
      <c r="AZ146" s="39"/>
      <c r="BA146" s="37">
        <f t="shared" si="393"/>
        <v>0</v>
      </c>
      <c r="BB146" s="37">
        <f t="shared" si="393"/>
        <v>0</v>
      </c>
      <c r="BC146" s="37">
        <f t="shared" si="393"/>
        <v>1</v>
      </c>
      <c r="BD146" s="37">
        <f t="shared" si="393"/>
        <v>1</v>
      </c>
      <c r="BE146" s="38">
        <f t="shared" si="393"/>
        <v>1</v>
      </c>
      <c r="BF146" s="39"/>
      <c r="BG146" s="37">
        <f t="shared" si="394"/>
        <v>1</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1</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2</v>
      </c>
      <c r="BW146" s="17">
        <f>SUM((IF(AI146&gt;0,1,0)+(IF(AJ146&gt;0,1,0)+(IF(AK146&gt;0,1,0)+(IF(AL146&gt;0,1,0))))))</f>
        <v>0</v>
      </c>
      <c r="BX146" s="17">
        <f>SUM((IF(AO146&gt;0,1,0)+(IF(AP146&gt;0,1,0)+(IF(AQ146&gt;0,1,0)+(IF(AR146&gt;0,1,0))))))</f>
        <v>1</v>
      </c>
      <c r="BY146" s="17">
        <f>SUM((IF(AU146&gt;0,1,0)+(IF(AV146&gt;0,1,0)+(IF(AW146&gt;0,1,0)+(IF(AX146&gt;0,1,0))))))</f>
        <v>1</v>
      </c>
      <c r="BZ146" s="17">
        <f>SUM((IF(BA146&gt;0,1,0)+(IF(BB146&gt;0,1,0)+(IF(BC146&gt;0,1,0)+(IF(BD146&gt;0,1,0))))))</f>
        <v>2</v>
      </c>
      <c r="CA146" s="17">
        <f>SUM((IF(BG146&gt;0,1,0)+(IF(BH146&gt;0,1,0)+(IF(BI146&gt;0,1,0)+(IF(BJ146&gt;0,1,0))))))</f>
        <v>1</v>
      </c>
      <c r="CB146" s="17">
        <f>SUM((IF(BM146&gt;0,1,0)+(IF(BN146&gt;0,1,0)+(IF(BO146&gt;0,1,0)+(IF(BP146&gt;0,1,0))))))</f>
        <v>1</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2</v>
      </c>
      <c r="AT147" s="56"/>
      <c r="AU147" s="57"/>
      <c r="AV147" s="57"/>
      <c r="AW147" s="57"/>
      <c r="AX147" s="57"/>
      <c r="AY147" s="58">
        <f>SUM(AU145+AV145+AW145+AX145+AY145+AU146+AV146+AW146+AX146+AY146)</f>
        <v>1</v>
      </c>
      <c r="AZ147" s="56"/>
      <c r="BA147" s="57"/>
      <c r="BB147" s="57"/>
      <c r="BC147" s="57"/>
      <c r="BD147" s="57"/>
      <c r="BE147" s="58">
        <f>SUM(BA145+BB145+BC145+BD145+BE145+BA146+BB146+BC146+BD146+BE146)</f>
        <v>6</v>
      </c>
      <c r="BF147" s="56"/>
      <c r="BG147" s="57"/>
      <c r="BH147" s="57"/>
      <c r="BI147" s="57"/>
      <c r="BJ147" s="57"/>
      <c r="BK147" s="58">
        <f>SUM(BG145+BH145+BI145+BJ145+BK145+BG146+BH146+BI146+BJ146+BK146)</f>
        <v>2</v>
      </c>
      <c r="BL147" s="56"/>
      <c r="BM147" s="57"/>
      <c r="BN147" s="57"/>
      <c r="BO147" s="57"/>
      <c r="BP147" s="57"/>
      <c r="BQ147" s="58">
        <f>SUM(BM145+BN145+BO145+BP145+BQ145+BM146+BN146+BO146+BP146+BQ146)</f>
        <v>2.5</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v>70</v>
      </c>
      <c r="AC149" s="40">
        <v>152</v>
      </c>
      <c r="AD149" s="40">
        <v>146</v>
      </c>
      <c r="AE149" s="40">
        <v>125</v>
      </c>
      <c r="AF149" s="40">
        <v>136</v>
      </c>
      <c r="AG149" s="38">
        <f>SUM(AC149:AF149)</f>
        <v>559</v>
      </c>
      <c r="AH149" s="39">
        <v>67</v>
      </c>
      <c r="AI149" s="40">
        <v>118</v>
      </c>
      <c r="AJ149" s="40">
        <v>121</v>
      </c>
      <c r="AK149" s="40">
        <v>157</v>
      </c>
      <c r="AL149" s="40">
        <v>132</v>
      </c>
      <c r="AM149" s="38">
        <f>SUM(AI149:AL149)</f>
        <v>528</v>
      </c>
      <c r="AN149" s="39">
        <v>66</v>
      </c>
      <c r="AO149" s="40">
        <v>102</v>
      </c>
      <c r="AP149" s="40">
        <v>133</v>
      </c>
      <c r="AQ149" s="40">
        <v>137</v>
      </c>
      <c r="AR149" s="40">
        <v>158</v>
      </c>
      <c r="AS149" s="38">
        <f>SUM(AO149:AR149)</f>
        <v>530</v>
      </c>
      <c r="AT149" s="39">
        <v>65</v>
      </c>
      <c r="AU149" s="40">
        <v>140</v>
      </c>
      <c r="AV149" s="40">
        <v>106</v>
      </c>
      <c r="AW149" s="40">
        <v>130</v>
      </c>
      <c r="AX149" s="40">
        <v>173</v>
      </c>
      <c r="AY149" s="38">
        <f t="shared" ref="AY149:AY158" si="396">SUM(AU149:AX149)</f>
        <v>549</v>
      </c>
      <c r="AZ149" s="39"/>
      <c r="BA149" s="40"/>
      <c r="BB149" s="40"/>
      <c r="BC149" s="40"/>
      <c r="BD149" s="40"/>
      <c r="BE149" s="38">
        <f t="shared" ref="BE149:BE160" si="397">SUM(BA149:BD149)</f>
        <v>0</v>
      </c>
      <c r="BF149" s="39">
        <v>65</v>
      </c>
      <c r="BG149" s="40">
        <v>140</v>
      </c>
      <c r="BH149" s="40">
        <v>102</v>
      </c>
      <c r="BI149" s="40">
        <v>146</v>
      </c>
      <c r="BJ149" s="40">
        <v>129</v>
      </c>
      <c r="BK149" s="38">
        <f t="shared" ref="BK149:BK158" si="398">SUM(BG149:BJ149)</f>
        <v>517</v>
      </c>
      <c r="BL149" s="39">
        <v>64</v>
      </c>
      <c r="BM149" s="40">
        <v>132</v>
      </c>
      <c r="BN149" s="40">
        <v>143</v>
      </c>
      <c r="BO149" s="40">
        <v>104</v>
      </c>
      <c r="BP149" s="40">
        <v>123</v>
      </c>
      <c r="BQ149" s="38">
        <f t="shared" ref="BQ149:BQ158" si="399">SUM(BM149:BP149)</f>
        <v>502</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4</v>
      </c>
      <c r="CB149" s="17">
        <f t="shared" ref="CB149:CB158" si="410">SUM((IF(BM149&gt;0,1,0)+(IF(BN149&gt;0,1,0)+(IF(BO149&gt;0,1,0)+(IF(BP149&gt;0,1,0))))))</f>
        <v>4</v>
      </c>
      <c r="CC149" s="17">
        <f t="shared" ref="CC149:CC158" si="411">SUM(BR149:CB149)</f>
        <v>40</v>
      </c>
      <c r="CD149" s="17">
        <f t="shared" ref="CD149:CD158" si="412">I149+O149+U149+AA149+AG149+AM149+AS149+AY149+BE149+BK149+BQ149</f>
        <v>5114</v>
      </c>
      <c r="CE149" s="17">
        <f t="shared" ref="CE149:CE158" si="413">CD149/CC149</f>
        <v>127.85</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v>29</v>
      </c>
      <c r="BG150" s="40">
        <v>119</v>
      </c>
      <c r="BH150" s="40">
        <v>144</v>
      </c>
      <c r="BI150" s="40">
        <v>170</v>
      </c>
      <c r="BJ150" s="40">
        <v>178</v>
      </c>
      <c r="BK150" s="38">
        <f t="shared" si="398"/>
        <v>611</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4</v>
      </c>
      <c r="CB150" s="17">
        <f t="shared" si="410"/>
        <v>0</v>
      </c>
      <c r="CC150" s="17">
        <f t="shared" si="411"/>
        <v>16</v>
      </c>
      <c r="CD150" s="17">
        <f t="shared" si="412"/>
        <v>2752</v>
      </c>
      <c r="CE150" s="17">
        <f t="shared" si="413"/>
        <v>172</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v>23</v>
      </c>
      <c r="AC151" s="40">
        <v>166</v>
      </c>
      <c r="AD151" s="40">
        <v>131</v>
      </c>
      <c r="AE151" s="40">
        <v>187</v>
      </c>
      <c r="AF151" s="40">
        <v>168</v>
      </c>
      <c r="AG151" s="38">
        <f>SUM(AC151:AF151)</f>
        <v>652</v>
      </c>
      <c r="AH151" s="39"/>
      <c r="AI151" s="40"/>
      <c r="AJ151" s="40"/>
      <c r="AK151" s="40"/>
      <c r="AL151" s="40"/>
      <c r="AM151" s="38">
        <f>SUM(AI151:AL151)</f>
        <v>0</v>
      </c>
      <c r="AN151" s="39"/>
      <c r="AO151" s="40"/>
      <c r="AP151" s="40"/>
      <c r="AQ151" s="40"/>
      <c r="AR151" s="40"/>
      <c r="AS151" s="38">
        <f>SUM(AO151:AR151)</f>
        <v>0</v>
      </c>
      <c r="AT151" s="39">
        <v>31</v>
      </c>
      <c r="AU151" s="40">
        <v>146</v>
      </c>
      <c r="AV151" s="40">
        <v>157</v>
      </c>
      <c r="AW151" s="40">
        <v>179</v>
      </c>
      <c r="AX151" s="40">
        <v>155</v>
      </c>
      <c r="AY151" s="38">
        <f t="shared" si="396"/>
        <v>637</v>
      </c>
      <c r="AZ151" s="39">
        <v>35</v>
      </c>
      <c r="BA151" s="40">
        <v>187</v>
      </c>
      <c r="BB151" s="40">
        <v>167</v>
      </c>
      <c r="BC151" s="40">
        <v>177</v>
      </c>
      <c r="BD151" s="40">
        <v>175</v>
      </c>
      <c r="BE151" s="38">
        <f t="shared" si="397"/>
        <v>706</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4</v>
      </c>
      <c r="BW151" s="17">
        <f t="shared" si="405"/>
        <v>0</v>
      </c>
      <c r="BX151" s="17">
        <f t="shared" si="406"/>
        <v>0</v>
      </c>
      <c r="BY151" s="17">
        <f t="shared" si="407"/>
        <v>4</v>
      </c>
      <c r="BZ151" s="17">
        <f t="shared" si="408"/>
        <v>4</v>
      </c>
      <c r="CA151" s="17">
        <f t="shared" si="409"/>
        <v>0</v>
      </c>
      <c r="CB151" s="17">
        <f t="shared" si="410"/>
        <v>0</v>
      </c>
      <c r="CC151" s="17">
        <f t="shared" si="411"/>
        <v>16</v>
      </c>
      <c r="CD151" s="17">
        <f t="shared" si="412"/>
        <v>2744</v>
      </c>
      <c r="CE151" s="19">
        <f t="shared" si="413"/>
        <v>171.5</v>
      </c>
    </row>
    <row r="152" spans="1:83" ht="15.75" customHeight="1" x14ac:dyDescent="0.25">
      <c r="A152" s="33"/>
      <c r="B152" s="42" t="s">
        <v>124</v>
      </c>
      <c r="C152" s="43" t="s">
        <v>125</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v>61</v>
      </c>
      <c r="AI152" s="40">
        <v>117</v>
      </c>
      <c r="AJ152" s="40">
        <v>122</v>
      </c>
      <c r="AK152" s="40">
        <v>133</v>
      </c>
      <c r="AL152" s="40">
        <v>159</v>
      </c>
      <c r="AM152" s="38">
        <f>SUM(AI152:AL152)</f>
        <v>531</v>
      </c>
      <c r="AN152" s="39">
        <v>61</v>
      </c>
      <c r="AO152" s="40">
        <v>111</v>
      </c>
      <c r="AP152" s="40">
        <v>112</v>
      </c>
      <c r="AQ152" s="40">
        <v>169</v>
      </c>
      <c r="AR152" s="40">
        <v>113</v>
      </c>
      <c r="AS152" s="38">
        <f>SUM(AO152:AR152)</f>
        <v>505</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4</v>
      </c>
      <c r="BX152" s="17">
        <f t="shared" si="406"/>
        <v>4</v>
      </c>
      <c r="BY152" s="17">
        <f t="shared" si="407"/>
        <v>0</v>
      </c>
      <c r="BZ152" s="17">
        <f t="shared" si="408"/>
        <v>0</v>
      </c>
      <c r="CA152" s="17">
        <f t="shared" si="409"/>
        <v>0</v>
      </c>
      <c r="CB152" s="17">
        <f t="shared" si="410"/>
        <v>0</v>
      </c>
      <c r="CC152" s="17">
        <f t="shared" si="411"/>
        <v>8</v>
      </c>
      <c r="CD152" s="17">
        <f t="shared" si="412"/>
        <v>1036</v>
      </c>
      <c r="CE152" s="19">
        <f t="shared" si="413"/>
        <v>129.5</v>
      </c>
    </row>
    <row r="153" spans="1:83" ht="15.75" customHeight="1" x14ac:dyDescent="0.25">
      <c r="A153" s="33"/>
      <c r="B153" s="42" t="s">
        <v>128</v>
      </c>
      <c r="C153" s="43" t="s">
        <v>129</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46</v>
      </c>
      <c r="BA153" s="40">
        <v>135</v>
      </c>
      <c r="BB153" s="40">
        <v>162</v>
      </c>
      <c r="BC153" s="40">
        <v>134</v>
      </c>
      <c r="BD153" s="40">
        <v>188</v>
      </c>
      <c r="BE153" s="38">
        <f t="shared" si="397"/>
        <v>619</v>
      </c>
      <c r="BF153" s="39"/>
      <c r="BG153" s="40"/>
      <c r="BH153" s="40"/>
      <c r="BI153" s="40"/>
      <c r="BJ153" s="40"/>
      <c r="BK153" s="38">
        <f t="shared" si="398"/>
        <v>0</v>
      </c>
      <c r="BL153" s="39">
        <v>46</v>
      </c>
      <c r="BM153" s="40">
        <v>167</v>
      </c>
      <c r="BN153" s="40">
        <v>189</v>
      </c>
      <c r="BO153" s="40">
        <v>168</v>
      </c>
      <c r="BP153" s="40">
        <v>171</v>
      </c>
      <c r="BQ153" s="38">
        <f t="shared" si="399"/>
        <v>695</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4</v>
      </c>
      <c r="CC153" s="17">
        <f t="shared" si="411"/>
        <v>8</v>
      </c>
      <c r="CD153" s="17">
        <f t="shared" si="412"/>
        <v>1314</v>
      </c>
      <c r="CE153" s="19">
        <f t="shared" si="413"/>
        <v>164.25</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318</v>
      </c>
      <c r="AD161" s="37">
        <f>SUM(AD149:AD160)</f>
        <v>277</v>
      </c>
      <c r="AE161" s="37">
        <f>SUM(AE149:AE160)</f>
        <v>312</v>
      </c>
      <c r="AF161" s="37">
        <f>SUM(AF149:AF160)</f>
        <v>304</v>
      </c>
      <c r="AG161" s="38">
        <f>SUM(AG149:AG160)</f>
        <v>1211</v>
      </c>
      <c r="AH161" s="39"/>
      <c r="AI161" s="37">
        <f>SUM(AI149:AI160)</f>
        <v>235</v>
      </c>
      <c r="AJ161" s="37">
        <f>SUM(AJ149:AJ160)</f>
        <v>243</v>
      </c>
      <c r="AK161" s="37">
        <f>SUM(AK149:AK160)</f>
        <v>290</v>
      </c>
      <c r="AL161" s="37">
        <f>SUM(AL149:AL160)</f>
        <v>291</v>
      </c>
      <c r="AM161" s="38">
        <f>SUM(AM149:AM160)</f>
        <v>1059</v>
      </c>
      <c r="AN161" s="39"/>
      <c r="AO161" s="37">
        <f>SUM(AO149:AO160)</f>
        <v>213</v>
      </c>
      <c r="AP161" s="37">
        <f>SUM(AP149:AP160)</f>
        <v>245</v>
      </c>
      <c r="AQ161" s="37">
        <f>SUM(AQ149:AQ160)</f>
        <v>306</v>
      </c>
      <c r="AR161" s="37">
        <f>SUM(AR149:AR160)</f>
        <v>271</v>
      </c>
      <c r="AS161" s="38">
        <f>SUM(AS149:AS160)</f>
        <v>1035</v>
      </c>
      <c r="AT161" s="39"/>
      <c r="AU161" s="37">
        <f>SUM(AU149:AU160)</f>
        <v>286</v>
      </c>
      <c r="AV161" s="37">
        <f>SUM(AV149:AV160)</f>
        <v>263</v>
      </c>
      <c r="AW161" s="37">
        <f>SUM(AW149:AW160)</f>
        <v>309</v>
      </c>
      <c r="AX161" s="37">
        <f>SUM(AX149:AX160)</f>
        <v>328</v>
      </c>
      <c r="AY161" s="38">
        <f>SUM(AY149:AY160)</f>
        <v>1186</v>
      </c>
      <c r="AZ161" s="39"/>
      <c r="BA161" s="37">
        <f>SUM(BA149:BA160)</f>
        <v>322</v>
      </c>
      <c r="BB161" s="37">
        <f>SUM(BB149:BB160)</f>
        <v>329</v>
      </c>
      <c r="BC161" s="37">
        <f>SUM(BC149:BC160)</f>
        <v>311</v>
      </c>
      <c r="BD161" s="37">
        <f>SUM(BD149:BD160)</f>
        <v>363</v>
      </c>
      <c r="BE161" s="38">
        <f>SUM(BE149:BE160)</f>
        <v>1325</v>
      </c>
      <c r="BF161" s="39"/>
      <c r="BG161" s="37">
        <f>SUM(BG149:BG160)</f>
        <v>259</v>
      </c>
      <c r="BH161" s="37">
        <f>SUM(BH149:BH160)</f>
        <v>246</v>
      </c>
      <c r="BI161" s="37">
        <f>SUM(BI149:BI160)</f>
        <v>316</v>
      </c>
      <c r="BJ161" s="37">
        <f>SUM(BJ149:BJ160)</f>
        <v>307</v>
      </c>
      <c r="BK161" s="38">
        <f>SUM(BK149:BK160)</f>
        <v>1128</v>
      </c>
      <c r="BL161" s="39"/>
      <c r="BM161" s="37">
        <f>SUM(BM149:BM160)</f>
        <v>299</v>
      </c>
      <c r="BN161" s="37">
        <f>SUM(BN149:BN160)</f>
        <v>332</v>
      </c>
      <c r="BO161" s="37">
        <f>SUM(BO149:BO160)</f>
        <v>272</v>
      </c>
      <c r="BP161" s="37">
        <f>SUM(BP149:BP160)</f>
        <v>294</v>
      </c>
      <c r="BQ161" s="38">
        <f>SUM(BQ149:BQ160)</f>
        <v>1197</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12960</v>
      </c>
      <c r="CE161" s="17">
        <f>CD161/CC161</f>
        <v>294.54545454545456</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93</v>
      </c>
      <c r="AC162" s="37">
        <f>AC161+$AB$162-AC160</f>
        <v>411</v>
      </c>
      <c r="AD162" s="37">
        <f>AD161+$AB$162-AD160</f>
        <v>370</v>
      </c>
      <c r="AE162" s="37">
        <f>AE161+$AB$162-AE160</f>
        <v>405</v>
      </c>
      <c r="AF162" s="37">
        <f>AF161+$AB$162-AF160</f>
        <v>397</v>
      </c>
      <c r="AG162" s="38">
        <f>AC162+AD162+AE162+AF162</f>
        <v>1583</v>
      </c>
      <c r="AH162" s="36">
        <f>SUM(AH149:AH158)</f>
        <v>128</v>
      </c>
      <c r="AI162" s="37">
        <f>AI161+$AH$162-AI160</f>
        <v>363</v>
      </c>
      <c r="AJ162" s="37">
        <f>AJ161+$AH$162-AJ160</f>
        <v>371</v>
      </c>
      <c r="AK162" s="37">
        <f>AK161+$AH$162-AK160</f>
        <v>418</v>
      </c>
      <c r="AL162" s="37">
        <f>AL161+$AH$162-AL160</f>
        <v>419</v>
      </c>
      <c r="AM162" s="38">
        <f>AI162+AJ162+AK162+AL162</f>
        <v>1571</v>
      </c>
      <c r="AN162" s="36">
        <f>SUM(AN149:AN158)</f>
        <v>127</v>
      </c>
      <c r="AO162" s="37">
        <f>AO161+$AN$162-AO160</f>
        <v>340</v>
      </c>
      <c r="AP162" s="37">
        <f>AP161+$AN$162-AP160</f>
        <v>372</v>
      </c>
      <c r="AQ162" s="37">
        <f>AQ161+$AN$162-AQ160</f>
        <v>433</v>
      </c>
      <c r="AR162" s="37">
        <f>AR161+$AN$162-AR160</f>
        <v>398</v>
      </c>
      <c r="AS162" s="38">
        <f>AO162+AP162+AQ162+AR162</f>
        <v>1543</v>
      </c>
      <c r="AT162" s="36">
        <f>SUM(AT149:AT158)</f>
        <v>96</v>
      </c>
      <c r="AU162" s="37">
        <f>AU161+$AT$162-AU160</f>
        <v>382</v>
      </c>
      <c r="AV162" s="37">
        <f>AV161+$AT$162-AV160</f>
        <v>359</v>
      </c>
      <c r="AW162" s="37">
        <f>AW161+$AT$162-AW160</f>
        <v>405</v>
      </c>
      <c r="AX162" s="37">
        <f>AX161+$AT$162-AX160</f>
        <v>424</v>
      </c>
      <c r="AY162" s="38">
        <f>AU162+AV162+AW162+AX162</f>
        <v>1570</v>
      </c>
      <c r="AZ162" s="36">
        <f>SUM(AZ149:AZ158)</f>
        <v>81</v>
      </c>
      <c r="BA162" s="37">
        <f>BA161+$AZ$162-BA160</f>
        <v>403</v>
      </c>
      <c r="BB162" s="37">
        <f>BB161+$AZ$162-BB160</f>
        <v>410</v>
      </c>
      <c r="BC162" s="37">
        <f>BC161+$AZ$162-BC160</f>
        <v>392</v>
      </c>
      <c r="BD162" s="37">
        <f>BD161+$AZ$162-BD160</f>
        <v>444</v>
      </c>
      <c r="BE162" s="38">
        <f>BA162+BB162+BC162+BD162</f>
        <v>1649</v>
      </c>
      <c r="BF162" s="36">
        <f>SUM(BF149:BF158)</f>
        <v>94</v>
      </c>
      <c r="BG162" s="37">
        <f>BG161+$BF$162-BG160</f>
        <v>353</v>
      </c>
      <c r="BH162" s="37">
        <f>BH161+$BF$162-BH160</f>
        <v>340</v>
      </c>
      <c r="BI162" s="37">
        <f>BI161+$BF$162-BI160</f>
        <v>410</v>
      </c>
      <c r="BJ162" s="37">
        <f>BJ161+$BF$162-BJ160</f>
        <v>401</v>
      </c>
      <c r="BK162" s="38">
        <f>BG162+BH162+BI162+BJ162</f>
        <v>1504</v>
      </c>
      <c r="BL162" s="36">
        <f>SUM(BL149:BL158)</f>
        <v>110</v>
      </c>
      <c r="BM162" s="37">
        <f>BM161+$BL$162-BM160</f>
        <v>409</v>
      </c>
      <c r="BN162" s="37">
        <f>BN161+$BL$162-BN160</f>
        <v>442</v>
      </c>
      <c r="BO162" s="37">
        <f>BO161+$BL$162-BO160</f>
        <v>382</v>
      </c>
      <c r="BP162" s="37">
        <f>BP161+$BL$162-BP160</f>
        <v>404</v>
      </c>
      <c r="BQ162" s="38">
        <f>BM162+BN162+BO162+BP162</f>
        <v>1637</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17448</v>
      </c>
      <c r="CE162" s="17">
        <f>CD162/CC162</f>
        <v>396.54545454545456</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1</v>
      </c>
      <c r="AY163" s="38">
        <f t="shared" si="428"/>
        <v>0</v>
      </c>
      <c r="AZ163" s="39"/>
      <c r="BA163" s="37">
        <f t="shared" ref="BA163:BE164" si="429">IF($AZ$162&gt;0,IF(BA161=BA104,0.5,IF(BA161&gt;BA104,1,0)),0)</f>
        <v>0</v>
      </c>
      <c r="BB163" s="37">
        <f t="shared" si="429"/>
        <v>1</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1</v>
      </c>
      <c r="BO163" s="37">
        <f t="shared" si="431"/>
        <v>0</v>
      </c>
      <c r="BP163" s="37">
        <f t="shared" si="431"/>
        <v>1</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1</v>
      </c>
      <c r="AF164" s="37">
        <f t="shared" si="425"/>
        <v>1</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0</v>
      </c>
      <c r="AQ164" s="37">
        <f t="shared" si="427"/>
        <v>1</v>
      </c>
      <c r="AR164" s="37">
        <f t="shared" si="427"/>
        <v>0</v>
      </c>
      <c r="AS164" s="38">
        <f t="shared" si="427"/>
        <v>0</v>
      </c>
      <c r="AT164" s="39"/>
      <c r="AU164" s="37">
        <f t="shared" si="428"/>
        <v>0</v>
      </c>
      <c r="AV164" s="37">
        <f t="shared" si="428"/>
        <v>0</v>
      </c>
      <c r="AW164" s="37">
        <f t="shared" si="428"/>
        <v>0</v>
      </c>
      <c r="AX164" s="37">
        <f t="shared" si="428"/>
        <v>1</v>
      </c>
      <c r="AY164" s="38">
        <f t="shared" si="428"/>
        <v>0</v>
      </c>
      <c r="AZ164" s="39"/>
      <c r="BA164" s="37">
        <f t="shared" si="429"/>
        <v>0</v>
      </c>
      <c r="BB164" s="37">
        <f t="shared" si="429"/>
        <v>1</v>
      </c>
      <c r="BC164" s="37">
        <f t="shared" si="429"/>
        <v>1</v>
      </c>
      <c r="BD164" s="37">
        <f t="shared" si="429"/>
        <v>1</v>
      </c>
      <c r="BE164" s="38">
        <f t="shared" si="429"/>
        <v>0</v>
      </c>
      <c r="BF164" s="39"/>
      <c r="BG164" s="37">
        <f t="shared" si="430"/>
        <v>0</v>
      </c>
      <c r="BH164" s="37">
        <f t="shared" si="430"/>
        <v>0</v>
      </c>
      <c r="BI164" s="37">
        <f t="shared" si="430"/>
        <v>0</v>
      </c>
      <c r="BJ164" s="37">
        <f t="shared" si="430"/>
        <v>1</v>
      </c>
      <c r="BK164" s="38">
        <f t="shared" si="430"/>
        <v>0</v>
      </c>
      <c r="BL164" s="39"/>
      <c r="BM164" s="37">
        <f t="shared" si="431"/>
        <v>0</v>
      </c>
      <c r="BN164" s="37">
        <f t="shared" si="431"/>
        <v>1</v>
      </c>
      <c r="BO164" s="37">
        <f t="shared" si="431"/>
        <v>0</v>
      </c>
      <c r="BP164" s="37">
        <f t="shared" si="431"/>
        <v>1</v>
      </c>
      <c r="BQ164" s="38">
        <f t="shared" si="431"/>
        <v>1</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2</v>
      </c>
      <c r="AH165" s="56"/>
      <c r="AI165" s="57"/>
      <c r="AJ165" s="57"/>
      <c r="AK165" s="57"/>
      <c r="AL165" s="57"/>
      <c r="AM165" s="58">
        <f>SUM(AI163+AJ163+AK163+AL163+AM163+AI164+AJ164+AK164+AL164+AM164)</f>
        <v>5</v>
      </c>
      <c r="AN165" s="56"/>
      <c r="AO165" s="57"/>
      <c r="AP165" s="57"/>
      <c r="AQ165" s="57"/>
      <c r="AR165" s="57"/>
      <c r="AS165" s="58">
        <f>SUM(AO163+AP163+AQ163+AR163+AS163+AO164+AP164+AQ164+AR164+AS164)</f>
        <v>1</v>
      </c>
      <c r="AT165" s="56"/>
      <c r="AU165" s="57"/>
      <c r="AV165" s="57"/>
      <c r="AW165" s="57"/>
      <c r="AX165" s="57"/>
      <c r="AY165" s="58">
        <f>SUM(AU163+AV163+AW163+AX163+AY163+AU164+AV164+AW164+AX164+AY164)</f>
        <v>2</v>
      </c>
      <c r="AZ165" s="56"/>
      <c r="BA165" s="57"/>
      <c r="BB165" s="57"/>
      <c r="BC165" s="57"/>
      <c r="BD165" s="57"/>
      <c r="BE165" s="58">
        <f>SUM(BA163+BB163+BC163+BD163+BE163+BA164+BB164+BC164+BD164+BE164)</f>
        <v>4</v>
      </c>
      <c r="BF165" s="56"/>
      <c r="BG165" s="57"/>
      <c r="BH165" s="57"/>
      <c r="BI165" s="57"/>
      <c r="BJ165" s="57"/>
      <c r="BK165" s="58">
        <f>SUM(BG163+BH163+BI163+BJ163+BK163+BG164+BH164+BI164+BJ164+BK164)</f>
        <v>1</v>
      </c>
      <c r="BL165" s="56"/>
      <c r="BM165" s="57"/>
      <c r="BN165" s="57"/>
      <c r="BO165" s="57"/>
      <c r="BP165" s="57"/>
      <c r="BQ165" s="58">
        <f>SUM(BM163+BN163+BO163+BP163+BQ163+BM164+BN164+BO164+BP164+BQ164)</f>
        <v>5</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15539</v>
      </c>
      <c r="AH168" s="79"/>
      <c r="AI168" s="80"/>
      <c r="AJ168" s="80"/>
      <c r="AK168" s="80"/>
      <c r="AL168" s="80"/>
      <c r="AM168" s="82">
        <f>AM161+AM143+AM130+AM117+AM104+AM91+AM78+AM65+AM52+AM36+AM23+AM10</f>
        <v>15410</v>
      </c>
      <c r="AN168" s="79"/>
      <c r="AO168" s="80"/>
      <c r="AP168" s="80"/>
      <c r="AQ168" s="80"/>
      <c r="AR168" s="80"/>
      <c r="AS168" s="82">
        <f>AS161+AS143+AS130+AS117+AS104+AS91+AS78+AS65+AS52+AS36+AS23+AS10</f>
        <v>15527</v>
      </c>
      <c r="AT168" s="79"/>
      <c r="AU168" s="80"/>
      <c r="AV168" s="80"/>
      <c r="AW168" s="80"/>
      <c r="AX168" s="80"/>
      <c r="AY168" s="82">
        <f>AY161+AY143+AY130+AY117+AY104+AY91+AY78+AY65+AY52+AY36+AY23+AY10</f>
        <v>15888</v>
      </c>
      <c r="AZ168" s="79"/>
      <c r="BA168" s="80"/>
      <c r="BB168" s="80"/>
      <c r="BC168" s="80"/>
      <c r="BD168" s="80"/>
      <c r="BE168" s="82">
        <f>BE161+BE143+BE130+BE117+BE104+BE91+BE78+BE65+BE52+BE36+BE23+BE10</f>
        <v>15982</v>
      </c>
      <c r="BF168" s="79"/>
      <c r="BG168" s="80"/>
      <c r="BH168" s="80"/>
      <c r="BI168" s="80"/>
      <c r="BJ168" s="80"/>
      <c r="BK168" s="82">
        <f>BK161+BK143+BK130+BK117+BK104+BK91+BK78+BK65+BK52+BK36+BK23+BK10</f>
        <v>15372</v>
      </c>
      <c r="BL168" s="82"/>
      <c r="BM168" s="82"/>
      <c r="BN168" s="82"/>
      <c r="BO168" s="82"/>
      <c r="BP168" s="82"/>
      <c r="BQ168" s="82">
        <f t="shared" ref="BQ168" si="432">BQ161+BQ143+BQ130+BQ117+BQ104+BQ91+BQ78+BQ65+BQ52+BQ36+BQ23+BQ10</f>
        <v>15365</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161.86458333333334</v>
      </c>
      <c r="AH169" s="86"/>
      <c r="AI169" s="87"/>
      <c r="AJ169" s="87"/>
      <c r="AK169" s="87"/>
      <c r="AL169" s="87"/>
      <c r="AM169" s="88">
        <f>AM168/96</f>
        <v>160.52083333333334</v>
      </c>
      <c r="AN169" s="86"/>
      <c r="AO169" s="87"/>
      <c r="AP169" s="87"/>
      <c r="AQ169" s="87"/>
      <c r="AR169" s="87"/>
      <c r="AS169" s="88">
        <f>AS168/96</f>
        <v>161.73958333333334</v>
      </c>
      <c r="AT169" s="86"/>
      <c r="AU169" s="87"/>
      <c r="AV169" s="87"/>
      <c r="AW169" s="87"/>
      <c r="AX169" s="87"/>
      <c r="AY169" s="88">
        <f>AY168/96</f>
        <v>165.5</v>
      </c>
      <c r="AZ169" s="86"/>
      <c r="BA169" s="87"/>
      <c r="BB169" s="87"/>
      <c r="BC169" s="87"/>
      <c r="BD169" s="87"/>
      <c r="BE169" s="88">
        <f>BE168/96</f>
        <v>166.47916666666666</v>
      </c>
      <c r="BF169" s="86"/>
      <c r="BG169" s="87"/>
      <c r="BH169" s="87"/>
      <c r="BI169" s="87"/>
      <c r="BJ169" s="87"/>
      <c r="BK169" s="88">
        <f>BK168/96</f>
        <v>160.125</v>
      </c>
      <c r="BL169" s="88"/>
      <c r="BM169" s="88"/>
      <c r="BN169" s="88"/>
      <c r="BO169" s="88"/>
      <c r="BP169" s="88"/>
      <c r="BQ169" s="88">
        <f t="shared" ref="BQ169" si="433">BQ168/96</f>
        <v>160.05208333333334</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zoomScale="90" zoomScaleNormal="90" workbookViewId="0">
      <selection activeCell="A2" sqref="A2:XFD38"/>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f>'Détail par équipe'!B19</f>
        <v>4</v>
      </c>
      <c r="B4" s="90">
        <f>'Détail par équipe'!C19</f>
        <v>0</v>
      </c>
      <c r="C4" s="90">
        <v>0</v>
      </c>
      <c r="D4" s="90">
        <v>0</v>
      </c>
      <c r="E4" s="90">
        <f>'Détail par équipe'!CC19</f>
        <v>0</v>
      </c>
      <c r="F4" s="90">
        <f>'Détail par équipe'!CD19</f>
        <v>0</v>
      </c>
      <c r="G4" s="91" t="e">
        <f t="shared" si="0"/>
        <v>#DIV/0!</v>
      </c>
      <c r="H4" s="91" t="e">
        <f t="shared" si="1"/>
        <v>#DIV/0!</v>
      </c>
    </row>
    <row r="5" spans="1:8" hidden="1" x14ac:dyDescent="0.2">
      <c r="A5" s="90">
        <f>'Détail par équipe'!B139</f>
        <v>4</v>
      </c>
      <c r="B5" s="90">
        <f>'Détail par équipe'!C139</f>
        <v>0</v>
      </c>
      <c r="C5" s="90">
        <v>0</v>
      </c>
      <c r="D5" s="90">
        <v>0</v>
      </c>
      <c r="E5" s="90">
        <f>'Détail par équipe'!CC139</f>
        <v>0</v>
      </c>
      <c r="F5" s="90">
        <f>'Détail par équipe'!CD139</f>
        <v>0</v>
      </c>
      <c r="G5" s="91" t="e">
        <f t="shared" si="0"/>
        <v>#DIV/0!</v>
      </c>
      <c r="H5" s="91" t="e">
        <f t="shared" si="1"/>
        <v>#DIV/0!</v>
      </c>
    </row>
    <row r="6" spans="1:8" hidden="1"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hidden="1" x14ac:dyDescent="0.2">
      <c r="A7" s="90">
        <f>'Détail par équipe'!B100</f>
        <v>4</v>
      </c>
      <c r="B7" s="90">
        <f>'Détail par équipe'!C100</f>
        <v>0</v>
      </c>
      <c r="C7" s="90">
        <v>0</v>
      </c>
      <c r="D7" s="90">
        <v>0</v>
      </c>
      <c r="E7" s="90">
        <f>'Détail par équipe'!CC100+C7</f>
        <v>0</v>
      </c>
      <c r="F7" s="90">
        <f>'Détail par équipe'!CD100+D7</f>
        <v>0</v>
      </c>
      <c r="G7" s="91" t="e">
        <f t="shared" si="0"/>
        <v>#DIV/0!</v>
      </c>
      <c r="H7" s="91" t="e">
        <f t="shared" si="1"/>
        <v>#DIV/0!</v>
      </c>
    </row>
    <row r="8" spans="1:8" hidden="1" x14ac:dyDescent="0.2">
      <c r="A8" s="90">
        <f>'Détail par équipe'!B113</f>
        <v>4</v>
      </c>
      <c r="B8" s="90">
        <f>'Détail par équipe'!C113</f>
        <v>0</v>
      </c>
      <c r="C8" s="90">
        <v>0</v>
      </c>
      <c r="D8" s="90">
        <v>0</v>
      </c>
      <c r="E8" s="90">
        <f>'Détail par équipe'!CC113</f>
        <v>0</v>
      </c>
      <c r="F8" s="90">
        <f>'Détail par équipe'!CD113</f>
        <v>0</v>
      </c>
      <c r="G8" s="91" t="e">
        <f t="shared" si="0"/>
        <v>#DIV/0!</v>
      </c>
      <c r="H8" s="91" t="e">
        <f t="shared" si="1"/>
        <v>#DIV/0!</v>
      </c>
    </row>
    <row r="9" spans="1:8" hidden="1"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hidden="1"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hidden="1" x14ac:dyDescent="0.2">
      <c r="A11" s="90">
        <f>'Détail par équipe'!B126</f>
        <v>4</v>
      </c>
      <c r="B11" s="90">
        <f>'Détail par équipe'!C126</f>
        <v>0</v>
      </c>
      <c r="C11" s="90">
        <v>0</v>
      </c>
      <c r="D11" s="90">
        <v>0</v>
      </c>
      <c r="E11" s="90">
        <f>'Détail par équipe'!CC126+C11</f>
        <v>0</v>
      </c>
      <c r="F11" s="90">
        <f>'Détail par équipe'!CD126+D11</f>
        <v>0</v>
      </c>
      <c r="G11" s="91" t="e">
        <f t="shared" si="0"/>
        <v>#DIV/0!</v>
      </c>
      <c r="H11" s="91" t="e">
        <f t="shared" si="1"/>
        <v>#DIV/0!</v>
      </c>
    </row>
    <row r="12" spans="1:8" hidden="1" x14ac:dyDescent="0.2">
      <c r="A12" s="90">
        <f>'Détail par équipe'!B62</f>
        <v>5</v>
      </c>
      <c r="B12" s="90">
        <f>'Détail par équipe'!C62</f>
        <v>0</v>
      </c>
      <c r="C12" s="90">
        <v>0</v>
      </c>
      <c r="D12" s="90">
        <v>0</v>
      </c>
      <c r="E12" s="90">
        <f>'Détail par équipe'!CC62</f>
        <v>0</v>
      </c>
      <c r="F12" s="90">
        <f>'Détail par équipe'!CD62</f>
        <v>0</v>
      </c>
      <c r="G12" s="91" t="e">
        <f t="shared" si="0"/>
        <v>#DIV/0!</v>
      </c>
      <c r="H12" s="91" t="e">
        <f t="shared" si="1"/>
        <v>#DIV/0!</v>
      </c>
    </row>
    <row r="13" spans="1:8" hidden="1" x14ac:dyDescent="0.2">
      <c r="A13" s="90">
        <f>'Détail par équipe'!B20</f>
        <v>5</v>
      </c>
      <c r="B13" s="90">
        <f>'Détail par équipe'!C20</f>
        <v>0</v>
      </c>
      <c r="C13" s="90">
        <v>0</v>
      </c>
      <c r="D13" s="90">
        <v>0</v>
      </c>
      <c r="E13" s="90">
        <f>'Détail par équipe'!CC20</f>
        <v>0</v>
      </c>
      <c r="F13" s="90">
        <f>'Détail par équipe'!CD20</f>
        <v>0</v>
      </c>
      <c r="G13" s="91" t="e">
        <f t="shared" si="0"/>
        <v>#DIV/0!</v>
      </c>
      <c r="H13" s="91" t="e">
        <f t="shared" si="1"/>
        <v>#DIV/0!</v>
      </c>
    </row>
    <row r="14" spans="1:8" hidden="1" x14ac:dyDescent="0.2">
      <c r="A14" s="90">
        <f>'Détail par équipe'!B75</f>
        <v>5</v>
      </c>
      <c r="B14" s="90">
        <f>'Détail par équipe'!C75</f>
        <v>0</v>
      </c>
      <c r="C14" s="90">
        <v>0</v>
      </c>
      <c r="D14" s="90">
        <v>0</v>
      </c>
      <c r="E14" s="90">
        <f>'Détail par équipe'!CC75</f>
        <v>0</v>
      </c>
      <c r="F14" s="90">
        <f>'Détail par équipe'!CD75</f>
        <v>0</v>
      </c>
      <c r="G14" s="91" t="e">
        <f t="shared" si="0"/>
        <v>#DIV/0!</v>
      </c>
      <c r="H14" s="91" t="e">
        <f t="shared" si="1"/>
        <v>#DIV/0!</v>
      </c>
    </row>
    <row r="15" spans="1:8" hidden="1" x14ac:dyDescent="0.2">
      <c r="A15" s="90">
        <f>'Détail par équipe'!B101</f>
        <v>5</v>
      </c>
      <c r="B15" s="90">
        <f>'Détail par équipe'!C101</f>
        <v>0</v>
      </c>
      <c r="C15" s="90">
        <v>0</v>
      </c>
      <c r="D15" s="90">
        <v>0</v>
      </c>
      <c r="E15" s="90">
        <f>'Détail par équipe'!CC101</f>
        <v>0</v>
      </c>
      <c r="F15" s="90">
        <f>'Détail par équipe'!CD101</f>
        <v>0</v>
      </c>
      <c r="G15" s="91" t="e">
        <f t="shared" si="0"/>
        <v>#DIV/0!</v>
      </c>
      <c r="H15" s="91" t="e">
        <f t="shared" si="1"/>
        <v>#DIV/0!</v>
      </c>
    </row>
    <row r="16" spans="1:8" hidden="1" x14ac:dyDescent="0.2">
      <c r="A16" s="90">
        <f>'Détail par équipe'!B140</f>
        <v>5</v>
      </c>
      <c r="B16" s="90">
        <f>'Détail par équipe'!C140</f>
        <v>0</v>
      </c>
      <c r="C16" s="90">
        <v>0</v>
      </c>
      <c r="D16" s="90">
        <v>0</v>
      </c>
      <c r="E16" s="90">
        <f>'Détail par équipe'!CC140</f>
        <v>0</v>
      </c>
      <c r="F16" s="90">
        <f>'Détail par équipe'!CD140</f>
        <v>0</v>
      </c>
      <c r="G16" s="91" t="e">
        <f t="shared" si="0"/>
        <v>#DIV/0!</v>
      </c>
      <c r="H16" s="91" t="e">
        <f t="shared" si="1"/>
        <v>#DIV/0!</v>
      </c>
    </row>
    <row r="17" spans="1:8" hidden="1" x14ac:dyDescent="0.2">
      <c r="A17" s="90">
        <f>'Détail par équipe'!B7</f>
        <v>5</v>
      </c>
      <c r="B17" s="90">
        <f>'Détail par équipe'!C7</f>
        <v>0</v>
      </c>
      <c r="C17" s="90">
        <v>0</v>
      </c>
      <c r="D17" s="90">
        <v>0</v>
      </c>
      <c r="E17" s="90">
        <f>'Détail par équipe'!CC7</f>
        <v>0</v>
      </c>
      <c r="F17" s="90">
        <f>'Détail par équipe'!CD7</f>
        <v>0</v>
      </c>
      <c r="G17" s="91" t="e">
        <f t="shared" si="0"/>
        <v>#DIV/0!</v>
      </c>
      <c r="H17" s="91" t="e">
        <f t="shared" si="1"/>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 t="shared" si="0"/>
        <v>#DIV/0!</v>
      </c>
      <c r="H18" s="91" t="e">
        <f t="shared" si="1"/>
        <v>#DIV/0!</v>
      </c>
    </row>
    <row r="19" spans="1:8" hidden="1" x14ac:dyDescent="0.2">
      <c r="A19" s="90">
        <f>'Détail par équipe'!B114</f>
        <v>5</v>
      </c>
      <c r="B19" s="90">
        <f>'Détail par équipe'!C114</f>
        <v>0</v>
      </c>
      <c r="C19" s="90">
        <v>0</v>
      </c>
      <c r="D19" s="90">
        <v>0</v>
      </c>
      <c r="E19" s="90">
        <f>'Détail par équipe'!CC114</f>
        <v>0</v>
      </c>
      <c r="F19" s="90">
        <f>'Détail par équipe'!CD114</f>
        <v>0</v>
      </c>
      <c r="G19" s="91" t="e">
        <f t="shared" si="0"/>
        <v>#DIV/0!</v>
      </c>
      <c r="H19" s="91" t="e">
        <f t="shared" si="1"/>
        <v>#DIV/0!</v>
      </c>
    </row>
    <row r="20" spans="1:8" hidden="1" x14ac:dyDescent="0.2">
      <c r="A20" s="90">
        <f>'Détail par équipe'!B21</f>
        <v>6</v>
      </c>
      <c r="B20" s="90">
        <f>'Détail par équipe'!C21</f>
        <v>0</v>
      </c>
      <c r="C20" s="90">
        <v>0</v>
      </c>
      <c r="D20" s="90">
        <v>0</v>
      </c>
      <c r="E20" s="90">
        <f>'Détail par équipe'!CC21</f>
        <v>0</v>
      </c>
      <c r="F20" s="90">
        <f>'Détail par équipe'!CD21</f>
        <v>0</v>
      </c>
      <c r="G20" s="91" t="e">
        <f t="shared" si="0"/>
        <v>#DIV/0!</v>
      </c>
      <c r="H20" s="91" t="e">
        <f t="shared" si="1"/>
        <v>#DIV/0!</v>
      </c>
    </row>
    <row r="21" spans="1:8" hidden="1" x14ac:dyDescent="0.2">
      <c r="A21" s="90">
        <f>'Détail par équipe'!B63</f>
        <v>6</v>
      </c>
      <c r="B21" s="90">
        <f>'Détail par équipe'!C63</f>
        <v>0</v>
      </c>
      <c r="C21" s="90">
        <v>0</v>
      </c>
      <c r="D21" s="90">
        <v>0</v>
      </c>
      <c r="E21" s="90">
        <f>'Détail par équipe'!CC63</f>
        <v>4</v>
      </c>
      <c r="F21" s="90">
        <f>'Détail par équipe'!CD63</f>
        <v>480</v>
      </c>
      <c r="G21" s="91">
        <f t="shared" si="0"/>
        <v>120</v>
      </c>
      <c r="H21" s="91">
        <f t="shared" si="1"/>
        <v>70</v>
      </c>
    </row>
    <row r="22" spans="1:8" hidden="1" x14ac:dyDescent="0.2">
      <c r="A22" s="90">
        <f>'Détail par équipe'!B76</f>
        <v>6</v>
      </c>
      <c r="B22" s="90">
        <f>'Détail par équipe'!C76</f>
        <v>0</v>
      </c>
      <c r="C22" s="90">
        <v>0</v>
      </c>
      <c r="D22" s="90">
        <v>0</v>
      </c>
      <c r="E22" s="90">
        <f>'Détail par équipe'!CC76</f>
        <v>0</v>
      </c>
      <c r="F22" s="90">
        <f>'Détail par équipe'!CD76</f>
        <v>0</v>
      </c>
      <c r="G22" s="91" t="e">
        <f t="shared" si="0"/>
        <v>#DIV/0!</v>
      </c>
      <c r="H22" s="91" t="e">
        <f t="shared" si="1"/>
        <v>#DIV/0!</v>
      </c>
    </row>
    <row r="23" spans="1:8" hidden="1" x14ac:dyDescent="0.2">
      <c r="A23" s="90">
        <f>'Détail par équipe'!B102</f>
        <v>6</v>
      </c>
      <c r="B23" s="90">
        <f>'Détail par équipe'!C102</f>
        <v>0</v>
      </c>
      <c r="C23" s="90">
        <v>0</v>
      </c>
      <c r="D23" s="90">
        <v>0</v>
      </c>
      <c r="E23" s="90">
        <f>'Détail par équipe'!CC102</f>
        <v>0</v>
      </c>
      <c r="F23" s="90">
        <f>'Détail par équipe'!CD102</f>
        <v>0</v>
      </c>
      <c r="G23" s="91" t="e">
        <f t="shared" si="0"/>
        <v>#DIV/0!</v>
      </c>
      <c r="H23" s="91" t="e">
        <f t="shared" si="1"/>
        <v>#DIV/0!</v>
      </c>
    </row>
    <row r="24" spans="1:8" hidden="1" x14ac:dyDescent="0.2">
      <c r="A24" s="90">
        <f>'Détail par équipe'!B128</f>
        <v>6</v>
      </c>
      <c r="B24" s="90">
        <f>'Détail par équipe'!C128</f>
        <v>0</v>
      </c>
      <c r="C24" s="90">
        <v>0</v>
      </c>
      <c r="D24" s="90">
        <v>0</v>
      </c>
      <c r="E24" s="90">
        <f>'Détail par équipe'!CC128</f>
        <v>0</v>
      </c>
      <c r="F24" s="90">
        <f>'Détail par équipe'!CD128</f>
        <v>0</v>
      </c>
      <c r="G24" s="91" t="e">
        <f t="shared" si="0"/>
        <v>#DIV/0!</v>
      </c>
      <c r="H24" s="91" t="e">
        <f t="shared" si="1"/>
        <v>#DIV/0!</v>
      </c>
    </row>
    <row r="25" spans="1:8" hidden="1" x14ac:dyDescent="0.2">
      <c r="A25" s="90">
        <f>'Détail par équipe'!B141</f>
        <v>6</v>
      </c>
      <c r="B25" s="90">
        <f>'Détail par équipe'!C141</f>
        <v>0</v>
      </c>
      <c r="C25" s="90">
        <v>0</v>
      </c>
      <c r="D25" s="90">
        <v>0</v>
      </c>
      <c r="E25" s="90">
        <f>'Détail par équipe'!CC141</f>
        <v>0</v>
      </c>
      <c r="F25" s="90">
        <f>'Détail par équipe'!CD141</f>
        <v>0</v>
      </c>
      <c r="G25" s="91" t="e">
        <f t="shared" si="0"/>
        <v>#DIV/0!</v>
      </c>
      <c r="H25" s="91" t="e">
        <f t="shared" si="1"/>
        <v>#DIV/0!</v>
      </c>
    </row>
    <row r="26" spans="1:8" hidden="1" x14ac:dyDescent="0.2">
      <c r="A26" s="90">
        <f>'Détail par équipe'!B8</f>
        <v>6</v>
      </c>
      <c r="B26" s="90">
        <f>'Détail par équipe'!C8</f>
        <v>0</v>
      </c>
      <c r="C26" s="90">
        <v>0</v>
      </c>
      <c r="D26" s="90">
        <v>0</v>
      </c>
      <c r="E26" s="90">
        <f>'Détail par équipe'!CC8</f>
        <v>0</v>
      </c>
      <c r="F26" s="90">
        <f>'Détail par équipe'!CD8</f>
        <v>0</v>
      </c>
      <c r="G26" s="91" t="e">
        <f t="shared" si="0"/>
        <v>#DIV/0!</v>
      </c>
      <c r="H26" s="91" t="e">
        <f t="shared" si="1"/>
        <v>#DIV/0!</v>
      </c>
    </row>
    <row r="27" spans="1:8" hidden="1" x14ac:dyDescent="0.2">
      <c r="A27" s="90">
        <f>'Détail par équipe'!B154</f>
        <v>6</v>
      </c>
      <c r="B27" s="90">
        <f>'Détail par équipe'!C154</f>
        <v>0</v>
      </c>
      <c r="C27" s="90">
        <v>0</v>
      </c>
      <c r="D27" s="90">
        <v>0</v>
      </c>
      <c r="E27" s="90">
        <f>'Détail par équipe'!CC154+C27</f>
        <v>0</v>
      </c>
      <c r="F27" s="90">
        <f>'Détail par équipe'!CD154+D27</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4</v>
      </c>
      <c r="F29" s="90">
        <f>'Détail par équipe'!CD47+D29</f>
        <v>480</v>
      </c>
      <c r="G29" s="91">
        <f t="shared" si="0"/>
        <v>120</v>
      </c>
      <c r="H29" s="91">
        <f t="shared" si="1"/>
        <v>70</v>
      </c>
    </row>
    <row r="30" spans="1:8" hidden="1" x14ac:dyDescent="0.2">
      <c r="A30" s="90">
        <f>'Détail par équipe'!B115</f>
        <v>6</v>
      </c>
      <c r="B30" s="90">
        <f>'Détail par équipe'!C115</f>
        <v>0</v>
      </c>
      <c r="C30" s="90">
        <v>0</v>
      </c>
      <c r="D30" s="90">
        <v>0</v>
      </c>
      <c r="E30" s="90">
        <f>'Détail par équipe'!CC115</f>
        <v>8</v>
      </c>
      <c r="F30" s="90">
        <f>'Détail par équipe'!CD115</f>
        <v>960</v>
      </c>
      <c r="G30" s="91">
        <f t="shared" si="0"/>
        <v>120</v>
      </c>
      <c r="H30" s="91">
        <f t="shared" si="1"/>
        <v>70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 t="shared" si="2"/>
        <v>#DIV/0!</v>
      </c>
      <c r="H38" s="90" t="e">
        <f t="shared" si="3"/>
        <v>#DIV/0!</v>
      </c>
    </row>
    <row r="39" spans="1:8" x14ac:dyDescent="0.2">
      <c r="A39" s="92" t="str">
        <f>'Détail par équipe'!B124</f>
        <v>Abhervé</v>
      </c>
      <c r="B39" s="92" t="str">
        <f>'Détail par équipe'!C124</f>
        <v>Robert</v>
      </c>
      <c r="C39" s="90">
        <v>0</v>
      </c>
      <c r="D39" s="90">
        <v>0</v>
      </c>
      <c r="E39" s="90">
        <f>'Détail par équipe'!CC124+C39</f>
        <v>20</v>
      </c>
      <c r="F39" s="90">
        <f>'Détail par équipe'!CD124+D39</f>
        <v>2881</v>
      </c>
      <c r="G39" s="90">
        <f t="shared" si="2"/>
        <v>144</v>
      </c>
      <c r="H39" s="90">
        <f t="shared" si="3"/>
        <v>53</v>
      </c>
    </row>
    <row r="40" spans="1:8" x14ac:dyDescent="0.2">
      <c r="A40" s="92" t="str">
        <f>'Détail par équipe'!B111</f>
        <v>Agnessa</v>
      </c>
      <c r="B40" s="92" t="str">
        <f>'Détail par équipe'!C111</f>
        <v>Laurent</v>
      </c>
      <c r="C40" s="90">
        <v>0</v>
      </c>
      <c r="D40" s="90">
        <v>0</v>
      </c>
      <c r="E40" s="90">
        <f>'Détail par équipe'!CC111+C40</f>
        <v>36</v>
      </c>
      <c r="F40" s="90">
        <f>'Détail par équipe'!CD111+D40</f>
        <v>5172</v>
      </c>
      <c r="G40" s="90">
        <f t="shared" si="2"/>
        <v>143</v>
      </c>
      <c r="H40" s="90">
        <f t="shared" si="3"/>
        <v>53</v>
      </c>
    </row>
    <row r="41" spans="1:8" x14ac:dyDescent="0.2">
      <c r="A41" s="92" t="str">
        <f>'Détail par équipe'!B3</f>
        <v>Assouline</v>
      </c>
      <c r="B41" s="92" t="str">
        <f>'Détail par équipe'!C3</f>
        <v>David</v>
      </c>
      <c r="C41" s="90">
        <v>0</v>
      </c>
      <c r="D41" s="90">
        <v>0</v>
      </c>
      <c r="E41" s="90">
        <f>'Détail par équipe'!CC3+C41</f>
        <v>40</v>
      </c>
      <c r="F41" s="90">
        <f>'Détail par équipe'!CD3+D41</f>
        <v>6727</v>
      </c>
      <c r="G41" s="90">
        <f t="shared" si="2"/>
        <v>168</v>
      </c>
      <c r="H41" s="90">
        <f t="shared" si="3"/>
        <v>36</v>
      </c>
    </row>
    <row r="42" spans="1:8" x14ac:dyDescent="0.2">
      <c r="A42" s="90" t="str">
        <f>'Détail par équipe'!B152</f>
        <v>Benaddou</v>
      </c>
      <c r="B42" s="90" t="str">
        <f>'Détail par équipe'!C152</f>
        <v>Khaled</v>
      </c>
      <c r="C42" s="90">
        <v>0</v>
      </c>
      <c r="D42" s="90">
        <v>0</v>
      </c>
      <c r="E42" s="90">
        <f>'Détail par équipe'!CC152</f>
        <v>8</v>
      </c>
      <c r="F42" s="90">
        <f>'Détail par équipe'!CD152</f>
        <v>1036</v>
      </c>
      <c r="G42" s="91">
        <f t="shared" si="2"/>
        <v>129</v>
      </c>
      <c r="H42" s="91">
        <f t="shared" si="3"/>
        <v>63</v>
      </c>
    </row>
    <row r="43" spans="1:8" x14ac:dyDescent="0.2">
      <c r="A43" s="92" t="str">
        <f>'Détail par équipe'!B72</f>
        <v>Boudinot</v>
      </c>
      <c r="B43" s="92" t="str">
        <f>'Détail par équipe'!C72</f>
        <v>Jean Philippe</v>
      </c>
      <c r="C43" s="90">
        <v>0</v>
      </c>
      <c r="D43" s="90">
        <v>0</v>
      </c>
      <c r="E43" s="90">
        <f>'Détail par équipe'!CC72+C43</f>
        <v>16</v>
      </c>
      <c r="F43" s="90">
        <f>'Détail par équipe'!CD72+D43</f>
        <v>2538</v>
      </c>
      <c r="G43" s="90">
        <f t="shared" si="2"/>
        <v>158</v>
      </c>
      <c r="H43" s="90">
        <f t="shared" si="3"/>
        <v>43</v>
      </c>
    </row>
    <row r="44" spans="1:8" x14ac:dyDescent="0.2">
      <c r="A44" s="90" t="str">
        <f>'Détail par équipe'!B34</f>
        <v>Caron</v>
      </c>
      <c r="B44" s="90" t="str">
        <f>'Détail par équipe'!C34</f>
        <v>Laurent</v>
      </c>
      <c r="C44" s="90">
        <v>0</v>
      </c>
      <c r="D44" s="90">
        <v>0</v>
      </c>
      <c r="E44" s="90">
        <f>'Détail par équipe'!CC34</f>
        <v>8</v>
      </c>
      <c r="F44" s="90">
        <f>'Détail par équipe'!CD34</f>
        <v>1335</v>
      </c>
      <c r="G44" s="91">
        <f t="shared" si="2"/>
        <v>166</v>
      </c>
      <c r="H44" s="91">
        <f t="shared" si="3"/>
        <v>37</v>
      </c>
    </row>
    <row r="45" spans="1:8" x14ac:dyDescent="0.2">
      <c r="A45" s="92" t="str">
        <f>'Détail par équipe'!B149</f>
        <v>Chambin</v>
      </c>
      <c r="B45" s="92" t="str">
        <f>'Détail par équipe'!C149</f>
        <v>Yann</v>
      </c>
      <c r="C45" s="90">
        <v>0</v>
      </c>
      <c r="D45" s="90">
        <v>0</v>
      </c>
      <c r="E45" s="90">
        <f>'Détail par équipe'!CC149+C45</f>
        <v>40</v>
      </c>
      <c r="F45" s="90">
        <f>'Détail par équipe'!CD149+D45</f>
        <v>5114</v>
      </c>
      <c r="G45" s="90">
        <f t="shared" si="2"/>
        <v>127</v>
      </c>
      <c r="H45" s="90">
        <f t="shared" si="3"/>
        <v>65</v>
      </c>
    </row>
    <row r="46" spans="1:8" x14ac:dyDescent="0.2">
      <c r="A46" s="92" t="str">
        <f>'Détail par équipe'!B43</f>
        <v>Charrier</v>
      </c>
      <c r="B46" s="92" t="str">
        <f>'Détail par équipe'!C43</f>
        <v>Hervé</v>
      </c>
      <c r="C46" s="90">
        <v>0</v>
      </c>
      <c r="D46" s="90">
        <v>0</v>
      </c>
      <c r="E46" s="90">
        <f>'Détail par équipe'!CC43+C46</f>
        <v>16</v>
      </c>
      <c r="F46" s="90">
        <f>'Détail par équipe'!CD43+D46</f>
        <v>2397</v>
      </c>
      <c r="G46" s="90">
        <f t="shared" si="2"/>
        <v>149</v>
      </c>
      <c r="H46" s="90">
        <f t="shared" si="3"/>
        <v>49</v>
      </c>
    </row>
    <row r="47" spans="1:8" x14ac:dyDescent="0.2">
      <c r="A47" s="90" t="str">
        <f>'Détail par équipe'!B87</f>
        <v>Dehorter</v>
      </c>
      <c r="B47" s="90" t="str">
        <f>'Détail par équipe'!C87</f>
        <v>Pascal</v>
      </c>
      <c r="C47" s="90">
        <v>0</v>
      </c>
      <c r="D47" s="90">
        <v>0</v>
      </c>
      <c r="E47" s="90">
        <f>'Détail par équipe'!CC87+C47</f>
        <v>24</v>
      </c>
      <c r="F47" s="90">
        <f>'Détail par équipe'!CD87+D47</f>
        <v>4114</v>
      </c>
      <c r="G47" s="91">
        <f t="shared" si="2"/>
        <v>171</v>
      </c>
      <c r="H47" s="91">
        <f t="shared" si="3"/>
        <v>34</v>
      </c>
    </row>
    <row r="48" spans="1:8" x14ac:dyDescent="0.2">
      <c r="A48" s="90" t="str">
        <f>'Détail par équipe'!B88</f>
        <v>Dehorter</v>
      </c>
      <c r="B48" s="90" t="str">
        <f>'Détail par équipe'!C88</f>
        <v>Cécile</v>
      </c>
      <c r="C48" s="90">
        <v>0</v>
      </c>
      <c r="D48" s="90">
        <v>0</v>
      </c>
      <c r="E48" s="90">
        <f>'Détail par équipe'!CC88+C48</f>
        <v>0</v>
      </c>
      <c r="F48" s="90">
        <f>'Détail par équipe'!CD88+D48</f>
        <v>0</v>
      </c>
      <c r="G48" s="91" t="e">
        <f t="shared" si="2"/>
        <v>#DIV/0!</v>
      </c>
      <c r="H48" s="91" t="e">
        <f t="shared" si="3"/>
        <v>#DIV/0!</v>
      </c>
    </row>
    <row r="49" spans="1:8" x14ac:dyDescent="0.2">
      <c r="A49" s="90" t="str">
        <f>'Détail par équipe'!B151</f>
        <v>Dupont</v>
      </c>
      <c r="B49" s="90" t="str">
        <f>'Détail par équipe'!C151</f>
        <v>Serge</v>
      </c>
      <c r="C49" s="90">
        <v>0</v>
      </c>
      <c r="D49" s="90">
        <v>0</v>
      </c>
      <c r="E49" s="90">
        <f>'Détail par équipe'!CC151+C49</f>
        <v>16</v>
      </c>
      <c r="F49" s="90">
        <f>'Détail par équipe'!CD151+D49</f>
        <v>2744</v>
      </c>
      <c r="G49" s="91">
        <f t="shared" si="2"/>
        <v>171</v>
      </c>
      <c r="H49" s="91">
        <f t="shared" si="3"/>
        <v>34</v>
      </c>
    </row>
    <row r="50" spans="1:8" x14ac:dyDescent="0.2">
      <c r="A50" s="92" t="str">
        <f>'Détail par équipe'!B110</f>
        <v>Goncalves</v>
      </c>
      <c r="B50" s="92" t="str">
        <f>'Détail par équipe'!C110</f>
        <v>Eusebio</v>
      </c>
      <c r="C50" s="90">
        <v>0</v>
      </c>
      <c r="D50" s="90">
        <v>0</v>
      </c>
      <c r="E50" s="90">
        <f>'Détail par équipe'!CC110+C50</f>
        <v>44</v>
      </c>
      <c r="F50" s="90">
        <f>'Détail par équipe'!CD110+D50</f>
        <v>6964</v>
      </c>
      <c r="G50" s="90">
        <f t="shared" si="2"/>
        <v>158</v>
      </c>
      <c r="H50" s="90">
        <f t="shared" si="3"/>
        <v>43</v>
      </c>
    </row>
    <row r="51" spans="1:8" x14ac:dyDescent="0.2">
      <c r="A51" s="92" t="str">
        <f>'Détail par équipe'!B150</f>
        <v>Guichard</v>
      </c>
      <c r="B51" s="92" t="str">
        <f>'Détail par équipe'!C150</f>
        <v>Sylvain</v>
      </c>
      <c r="C51" s="90">
        <v>0</v>
      </c>
      <c r="D51" s="90">
        <v>0</v>
      </c>
      <c r="E51" s="90">
        <f>'Détail par équipe'!CC150</f>
        <v>16</v>
      </c>
      <c r="F51" s="90">
        <f>'Détail par équipe'!CD150</f>
        <v>2752</v>
      </c>
      <c r="G51" s="90">
        <f t="shared" si="2"/>
        <v>172</v>
      </c>
      <c r="H51" s="90">
        <f t="shared" si="3"/>
        <v>33</v>
      </c>
    </row>
    <row r="52" spans="1:8" x14ac:dyDescent="0.2">
      <c r="A52" s="92" t="str">
        <f>'Détail par équipe'!B16</f>
        <v xml:space="preserve">Joachim </v>
      </c>
      <c r="B52" s="92" t="str">
        <f>'Détail par équipe'!C16</f>
        <v>Didier</v>
      </c>
      <c r="C52" s="90">
        <v>0</v>
      </c>
      <c r="D52" s="90">
        <v>0</v>
      </c>
      <c r="E52" s="90">
        <f>'Détail par équipe'!CC16+C52</f>
        <v>44</v>
      </c>
      <c r="F52" s="90">
        <f>'Détail par équipe'!CD16+D52</f>
        <v>6568</v>
      </c>
      <c r="G52" s="90">
        <f t="shared" si="2"/>
        <v>149</v>
      </c>
      <c r="H52" s="90">
        <f t="shared" si="3"/>
        <v>49</v>
      </c>
    </row>
    <row r="53" spans="1:8" x14ac:dyDescent="0.2">
      <c r="A53" s="92" t="str">
        <f>'Détail par équipe'!B137</f>
        <v>Jugie</v>
      </c>
      <c r="B53" s="92" t="str">
        <f>'Détail par équipe'!C137</f>
        <v>Jean-Pierre</v>
      </c>
      <c r="C53" s="90">
        <v>0</v>
      </c>
      <c r="D53" s="90">
        <v>0</v>
      </c>
      <c r="E53" s="90">
        <f>'Détail par équipe'!CC137+C53</f>
        <v>44</v>
      </c>
      <c r="F53" s="90">
        <f>'Détail par équipe'!CD137+D53</f>
        <v>7730</v>
      </c>
      <c r="G53" s="90">
        <f t="shared" si="2"/>
        <v>175</v>
      </c>
      <c r="H53" s="90">
        <f t="shared" si="3"/>
        <v>31</v>
      </c>
    </row>
    <row r="54" spans="1:8" x14ac:dyDescent="0.2">
      <c r="A54" s="90" t="str">
        <f>'Détail par équipe'!B32</f>
        <v>Lavergne</v>
      </c>
      <c r="B54" s="90" t="str">
        <f>'Détail par équipe'!C32</f>
        <v>Thierry</v>
      </c>
      <c r="C54" s="90">
        <v>0</v>
      </c>
      <c r="D54" s="90">
        <v>0</v>
      </c>
      <c r="E54" s="90">
        <f>'Détail par équipe'!CC32+C54</f>
        <v>16</v>
      </c>
      <c r="F54" s="90">
        <f>'Détail par équipe'!CD32+D54</f>
        <v>2940</v>
      </c>
      <c r="G54" s="91">
        <f t="shared" si="2"/>
        <v>183</v>
      </c>
      <c r="H54" s="91">
        <f t="shared" si="3"/>
        <v>25</v>
      </c>
    </row>
    <row r="55" spans="1:8" x14ac:dyDescent="0.2">
      <c r="A55" s="92" t="str">
        <f>'Détail par équipe'!B84</f>
        <v>Leiskiv</v>
      </c>
      <c r="B55" s="92" t="str">
        <f>'Détail par équipe'!C84</f>
        <v>Roman</v>
      </c>
      <c r="C55" s="90">
        <v>0</v>
      </c>
      <c r="D55" s="90">
        <v>0</v>
      </c>
      <c r="E55" s="90">
        <f>'Détail par équipe'!CC84+C55</f>
        <v>32</v>
      </c>
      <c r="F55" s="90">
        <f>'Détail par équipe'!CD84+D55</f>
        <v>6262</v>
      </c>
      <c r="G55" s="90">
        <f t="shared" si="2"/>
        <v>195</v>
      </c>
      <c r="H55" s="90">
        <f t="shared" si="3"/>
        <v>17</v>
      </c>
    </row>
    <row r="56" spans="1:8" x14ac:dyDescent="0.2">
      <c r="A56" s="92" t="str">
        <f>'Détail par équipe'!B136</f>
        <v>Lerouge</v>
      </c>
      <c r="B56" s="92" t="str">
        <f>'Détail par équipe'!C136</f>
        <v>Joël</v>
      </c>
      <c r="C56" s="90">
        <v>0</v>
      </c>
      <c r="D56" s="90">
        <v>0</v>
      </c>
      <c r="E56" s="90">
        <f>'Détail par équipe'!CC136+C56</f>
        <v>40</v>
      </c>
      <c r="F56" s="90">
        <f>'Détail par équipe'!CD136+D56</f>
        <v>6056</v>
      </c>
      <c r="G56" s="90">
        <f t="shared" si="2"/>
        <v>151</v>
      </c>
      <c r="H56" s="90">
        <f t="shared" si="3"/>
        <v>48</v>
      </c>
    </row>
    <row r="57" spans="1:8" x14ac:dyDescent="0.2">
      <c r="A57" s="90" t="str">
        <f>'Détail par équipe'!B99</f>
        <v>Loraux</v>
      </c>
      <c r="B57" s="90" t="str">
        <f>'Détail par équipe'!C99</f>
        <v>Pascal</v>
      </c>
      <c r="C57" s="90">
        <v>0</v>
      </c>
      <c r="D57" s="90">
        <v>0</v>
      </c>
      <c r="E57" s="90">
        <f>'Détail par équipe'!CC99+C57</f>
        <v>16</v>
      </c>
      <c r="F57" s="90">
        <f>'Détail par équipe'!CD99+D57</f>
        <v>2555</v>
      </c>
      <c r="G57" s="91">
        <f t="shared" si="2"/>
        <v>159</v>
      </c>
      <c r="H57" s="91">
        <f t="shared" si="3"/>
        <v>42</v>
      </c>
    </row>
    <row r="58" spans="1:8" x14ac:dyDescent="0.2">
      <c r="A58" s="90" t="str">
        <f>'Détail par équipe'!B60</f>
        <v>Loraux</v>
      </c>
      <c r="B58" s="90" t="str">
        <f>'Détail par équipe'!C60</f>
        <v>Claudie</v>
      </c>
      <c r="C58" s="90">
        <v>0</v>
      </c>
      <c r="D58" s="90">
        <v>0</v>
      </c>
      <c r="E58" s="90">
        <f>'Détail par équipe'!CC60+C58</f>
        <v>20</v>
      </c>
      <c r="F58" s="90">
        <f>'Détail par équipe'!CD60+D58</f>
        <v>2778</v>
      </c>
      <c r="G58" s="91">
        <f t="shared" si="2"/>
        <v>138</v>
      </c>
      <c r="H58" s="91">
        <f t="shared" si="3"/>
        <v>57</v>
      </c>
    </row>
    <row r="59" spans="1:8" x14ac:dyDescent="0.2">
      <c r="A59" s="92" t="str">
        <f>'Détail par équipe'!B42</f>
        <v>Malenfer</v>
      </c>
      <c r="B59" s="92" t="str">
        <f>'Détail par équipe'!C42</f>
        <v>Pascal</v>
      </c>
      <c r="C59" s="90">
        <v>0</v>
      </c>
      <c r="D59" s="90">
        <v>0</v>
      </c>
      <c r="E59" s="90">
        <f>'Détail par équipe'!CC42+C59</f>
        <v>36</v>
      </c>
      <c r="F59" s="90">
        <f>'Détail par équipe'!CD42+D59</f>
        <v>5739</v>
      </c>
      <c r="G59" s="90">
        <f t="shared" si="2"/>
        <v>159</v>
      </c>
      <c r="H59" s="90">
        <f t="shared" si="3"/>
        <v>42</v>
      </c>
    </row>
    <row r="60" spans="1:8" x14ac:dyDescent="0.2">
      <c r="A60" s="92" t="str">
        <f>'Détail par équipe'!B30</f>
        <v xml:space="preserve">Marchand </v>
      </c>
      <c r="B60" s="92" t="str">
        <f>'Détail par équipe'!C30</f>
        <v>Denis</v>
      </c>
      <c r="C60" s="90">
        <v>0</v>
      </c>
      <c r="D60" s="90">
        <v>0</v>
      </c>
      <c r="E60" s="90">
        <f>'Détail par équipe'!CC30+C60</f>
        <v>0</v>
      </c>
      <c r="F60" s="90">
        <f>'Détail par équipe'!CD30+D60</f>
        <v>0</v>
      </c>
      <c r="G60" s="90" t="e">
        <f t="shared" si="2"/>
        <v>#DIV/0!</v>
      </c>
      <c r="H60" s="90" t="e">
        <f t="shared" si="3"/>
        <v>#DIV/0!</v>
      </c>
    </row>
    <row r="61" spans="1:8" x14ac:dyDescent="0.2">
      <c r="A61" s="92" t="str">
        <f>'Détail par équipe'!B4</f>
        <v>Marpaux</v>
      </c>
      <c r="B61" s="92" t="str">
        <f>'Détail par équipe'!C4</f>
        <v>Alain</v>
      </c>
      <c r="C61" s="90">
        <v>0</v>
      </c>
      <c r="D61" s="90">
        <v>0</v>
      </c>
      <c r="E61" s="90">
        <f>'Détail par équipe'!CC4+C61</f>
        <v>44</v>
      </c>
      <c r="F61" s="90">
        <f>'Détail par équipe'!CD4+D61</f>
        <v>7299</v>
      </c>
      <c r="G61" s="90">
        <f t="shared" si="2"/>
        <v>165</v>
      </c>
      <c r="H61" s="90">
        <f t="shared" si="3"/>
        <v>38</v>
      </c>
    </row>
    <row r="62" spans="1:8" x14ac:dyDescent="0.2">
      <c r="A62" s="92" t="str">
        <f>'Détail par équipe'!B17</f>
        <v>Mary</v>
      </c>
      <c r="B62" s="92" t="str">
        <f>'Détail par équipe'!C17</f>
        <v>Freddy</v>
      </c>
      <c r="C62" s="90">
        <v>0</v>
      </c>
      <c r="D62" s="90">
        <v>0</v>
      </c>
      <c r="E62" s="90">
        <f>'Détail par équipe'!CC17+C62</f>
        <v>44</v>
      </c>
      <c r="F62" s="90">
        <f>'Détail par équipe'!CD17+D62</f>
        <v>7075</v>
      </c>
      <c r="G62" s="90">
        <f t="shared" si="2"/>
        <v>160</v>
      </c>
      <c r="H62" s="90">
        <f t="shared" si="3"/>
        <v>42</v>
      </c>
    </row>
    <row r="63" spans="1:8" x14ac:dyDescent="0.2">
      <c r="A63" s="92" t="str">
        <f>'Détail par équipe'!B98</f>
        <v>Massif</v>
      </c>
      <c r="B63" s="92" t="str">
        <f>'Détail par équipe'!C98</f>
        <v>Jean-Pierre</v>
      </c>
      <c r="C63" s="90">
        <v>0</v>
      </c>
      <c r="D63" s="90">
        <v>0</v>
      </c>
      <c r="E63" s="90">
        <f>'Détail par équipe'!CC98+C63</f>
        <v>28</v>
      </c>
      <c r="F63" s="90">
        <f>'Détail par équipe'!CD98+D63</f>
        <v>4448</v>
      </c>
      <c r="G63" s="90">
        <f t="shared" si="2"/>
        <v>158</v>
      </c>
      <c r="H63" s="90">
        <f t="shared" si="3"/>
        <v>43</v>
      </c>
    </row>
    <row r="64" spans="1:8" x14ac:dyDescent="0.2">
      <c r="A64" s="92" t="str">
        <f>'Détail par équipe'!B58</f>
        <v>Menou</v>
      </c>
      <c r="B64" s="92" t="str">
        <f>'Détail par équipe'!C58</f>
        <v>Christophe</v>
      </c>
      <c r="C64" s="90">
        <v>0</v>
      </c>
      <c r="D64" s="90">
        <v>0</v>
      </c>
      <c r="E64" s="90">
        <f>'Détail par équipe'!CC58+C64</f>
        <v>32</v>
      </c>
      <c r="F64" s="90">
        <f>'Détail par équipe'!CD58+D64</f>
        <v>4750</v>
      </c>
      <c r="G64" s="90">
        <f t="shared" si="2"/>
        <v>148</v>
      </c>
      <c r="H64" s="90">
        <f t="shared" si="3"/>
        <v>50</v>
      </c>
    </row>
    <row r="65" spans="1:8" x14ac:dyDescent="0.2">
      <c r="A65" s="92" t="str">
        <f>'Détail par équipe'!B97</f>
        <v>Mette</v>
      </c>
      <c r="B65" s="92" t="str">
        <f>'Détail par équipe'!C97</f>
        <v>Thomas</v>
      </c>
      <c r="C65" s="90">
        <v>0</v>
      </c>
      <c r="D65" s="90">
        <v>0</v>
      </c>
      <c r="E65" s="90">
        <f>'Détail par équipe'!CC97+C65</f>
        <v>44</v>
      </c>
      <c r="F65" s="90">
        <f>'Détail par équipe'!CD97+D65</f>
        <v>7866</v>
      </c>
      <c r="G65" s="90">
        <f t="shared" si="2"/>
        <v>178</v>
      </c>
      <c r="H65" s="90">
        <f t="shared" si="3"/>
        <v>29</v>
      </c>
    </row>
    <row r="66" spans="1:8" x14ac:dyDescent="0.2">
      <c r="A66" s="92" t="str">
        <f>'Détail par équipe'!B59</f>
        <v>Millich</v>
      </c>
      <c r="B66" s="92" t="str">
        <f>'Détail par équipe'!C59</f>
        <v>Oscar</v>
      </c>
      <c r="C66" s="90">
        <v>0</v>
      </c>
      <c r="D66" s="90">
        <v>0</v>
      </c>
      <c r="E66" s="90">
        <f>'Détail par équipe'!CC59+C66</f>
        <v>32</v>
      </c>
      <c r="F66" s="90">
        <f>'Détail par équipe'!CD59+D66</f>
        <v>5010</v>
      </c>
      <c r="G66" s="90">
        <f t="shared" ref="G66:G81" si="4">ROUNDDOWN(F66/E66,0)</f>
        <v>156</v>
      </c>
      <c r="H66" s="90">
        <f t="shared" ref="H66:H81" si="5">ROUNDDOWN(IF(G66&gt;220,0,((220-G66)*0.7)),0)</f>
        <v>44</v>
      </c>
    </row>
    <row r="67" spans="1:8" x14ac:dyDescent="0.2">
      <c r="A67" s="90" t="str">
        <f>'Détail par équipe'!B33</f>
        <v>Mosmant</v>
      </c>
      <c r="B67" s="90" t="str">
        <f>'Détail par équipe'!C33</f>
        <v>Christian</v>
      </c>
      <c r="C67" s="90">
        <v>0</v>
      </c>
      <c r="D67" s="90">
        <v>0</v>
      </c>
      <c r="E67" s="90">
        <f>'Détail par équipe'!CC33</f>
        <v>0</v>
      </c>
      <c r="F67" s="90">
        <f>'Détail par équipe'!CD33</f>
        <v>0</v>
      </c>
      <c r="G67" s="91" t="e">
        <f t="shared" si="4"/>
        <v>#DIV/0!</v>
      </c>
      <c r="H67" s="91" t="e">
        <f t="shared" si="5"/>
        <v>#DIV/0!</v>
      </c>
    </row>
    <row r="68" spans="1:8" x14ac:dyDescent="0.2">
      <c r="A68" s="92" t="str">
        <f>'Détail par équipe'!B71</f>
        <v>Nicolas</v>
      </c>
      <c r="B68" s="92" t="str">
        <f>'Détail par équipe'!C71</f>
        <v>Jacques</v>
      </c>
      <c r="C68" s="90">
        <v>0</v>
      </c>
      <c r="D68" s="90">
        <v>0</v>
      </c>
      <c r="E68" s="90">
        <f>'Détail par équipe'!CC71+C68</f>
        <v>40</v>
      </c>
      <c r="F68" s="90">
        <f>'Détail par équipe'!CD71+D68</f>
        <v>6553</v>
      </c>
      <c r="G68" s="90">
        <f t="shared" si="4"/>
        <v>163</v>
      </c>
      <c r="H68" s="90">
        <f t="shared" si="5"/>
        <v>39</v>
      </c>
    </row>
    <row r="69" spans="1:8" x14ac:dyDescent="0.2">
      <c r="A69" s="90" t="str">
        <f>'Détail par équipe'!B86</f>
        <v>Orengo</v>
      </c>
      <c r="B69" s="90" t="str">
        <f>'Détail par équipe'!C86</f>
        <v>Serge</v>
      </c>
      <c r="C69" s="90">
        <v>0</v>
      </c>
      <c r="D69" s="90">
        <v>0</v>
      </c>
      <c r="E69" s="90">
        <f>'Détail par équipe'!CC86+C69</f>
        <v>8</v>
      </c>
      <c r="F69" s="90">
        <f>'Détail par équipe'!CD86+D69</f>
        <v>1440</v>
      </c>
      <c r="G69" s="91">
        <f t="shared" si="4"/>
        <v>180</v>
      </c>
      <c r="H69" s="91">
        <f t="shared" si="5"/>
        <v>28</v>
      </c>
    </row>
    <row r="70" spans="1:8" x14ac:dyDescent="0.2">
      <c r="A70" s="90" t="str">
        <f>'Détail par équipe'!B125</f>
        <v>Papon</v>
      </c>
      <c r="B70" s="90" t="str">
        <f>'Détail par équipe'!C125</f>
        <v>Jean-Luc</v>
      </c>
      <c r="C70" s="90">
        <v>0</v>
      </c>
      <c r="D70" s="90">
        <v>0</v>
      </c>
      <c r="E70" s="90">
        <f>'Détail par équipe'!CC125+C70</f>
        <v>8</v>
      </c>
      <c r="F70" s="90">
        <f>'Détail par équipe'!CD125+D70</f>
        <v>1249</v>
      </c>
      <c r="G70" s="91">
        <f t="shared" si="4"/>
        <v>156</v>
      </c>
      <c r="H70" s="91">
        <f t="shared" si="5"/>
        <v>44</v>
      </c>
    </row>
    <row r="71" spans="1:8" x14ac:dyDescent="0.2">
      <c r="A71" s="90" t="str">
        <f>'Détail par équipe'!B45</f>
        <v>Portat</v>
      </c>
      <c r="B71" s="90" t="str">
        <f>'Détail par équipe'!C45</f>
        <v>Sébastien</v>
      </c>
      <c r="C71" s="90">
        <v>0</v>
      </c>
      <c r="D71" s="90">
        <v>0</v>
      </c>
      <c r="E71" s="90">
        <f>'Détail par équipe'!CC45+C71</f>
        <v>20</v>
      </c>
      <c r="F71" s="90">
        <f>'Détail par équipe'!CD45+D71</f>
        <v>3435</v>
      </c>
      <c r="G71" s="91">
        <f t="shared" si="4"/>
        <v>171</v>
      </c>
      <c r="H71" s="91">
        <f t="shared" si="5"/>
        <v>34</v>
      </c>
    </row>
    <row r="72" spans="1:8" x14ac:dyDescent="0.2">
      <c r="A72" s="90" t="str">
        <f>'Détail par équipe'!B127</f>
        <v>Robin</v>
      </c>
      <c r="B72" s="90" t="str">
        <f>'Détail par équipe'!C127</f>
        <v>Bernadette</v>
      </c>
      <c r="C72" s="90">
        <v>0</v>
      </c>
      <c r="D72" s="90">
        <v>0</v>
      </c>
      <c r="E72" s="90">
        <f>'Détail par équipe'!CC127</f>
        <v>16</v>
      </c>
      <c r="F72" s="90">
        <f>'Détail par équipe'!CD127</f>
        <v>2351</v>
      </c>
      <c r="G72" s="91">
        <f t="shared" si="4"/>
        <v>146</v>
      </c>
      <c r="H72" s="91">
        <f t="shared" si="5"/>
        <v>51</v>
      </c>
    </row>
    <row r="73" spans="1:8" x14ac:dyDescent="0.2">
      <c r="A73" s="90" t="str">
        <f>'Détail par équipe'!B138</f>
        <v>Saincé</v>
      </c>
      <c r="B73" s="90" t="str">
        <f>'Détail par équipe'!C138</f>
        <v>Daniel</v>
      </c>
      <c r="C73" s="90">
        <v>0</v>
      </c>
      <c r="D73" s="90">
        <v>0</v>
      </c>
      <c r="E73" s="90">
        <f>'Détail par équipe'!CC138+C73</f>
        <v>4</v>
      </c>
      <c r="F73" s="90">
        <f>'Détail par équipe'!CD138+D73</f>
        <v>547</v>
      </c>
      <c r="G73" s="91">
        <f t="shared" si="4"/>
        <v>136</v>
      </c>
      <c r="H73" s="91">
        <f t="shared" si="5"/>
        <v>58</v>
      </c>
    </row>
    <row r="74" spans="1:8" x14ac:dyDescent="0.2">
      <c r="A74" s="90" t="str">
        <f>'Détail par équipe'!B31</f>
        <v>Salzer</v>
      </c>
      <c r="B74" s="90" t="str">
        <f>'Détail par équipe'!C31</f>
        <v>Marc</v>
      </c>
      <c r="C74" s="90">
        <v>0</v>
      </c>
      <c r="D74" s="90">
        <v>0</v>
      </c>
      <c r="E74" s="90">
        <f>'Détail par équipe'!CC31+C74</f>
        <v>20</v>
      </c>
      <c r="F74" s="90">
        <f>'Détail par équipe'!CD31+D74</f>
        <v>3797</v>
      </c>
      <c r="G74" s="91">
        <f t="shared" si="4"/>
        <v>189</v>
      </c>
      <c r="H74" s="91">
        <f t="shared" si="5"/>
        <v>21</v>
      </c>
    </row>
    <row r="75" spans="1:8" x14ac:dyDescent="0.2">
      <c r="A75" s="92" t="str">
        <f>'Détail par équipe'!B123</f>
        <v>Sitbon</v>
      </c>
      <c r="B75" s="92" t="str">
        <f>'Détail par équipe'!C123</f>
        <v>Yves</v>
      </c>
      <c r="C75" s="90">
        <v>0</v>
      </c>
      <c r="D75" s="90">
        <v>0</v>
      </c>
      <c r="E75" s="90">
        <f>'Détail par équipe'!CC123+C75</f>
        <v>44</v>
      </c>
      <c r="F75" s="90">
        <f>'Détail par équipe'!CD123+D75</f>
        <v>7851</v>
      </c>
      <c r="G75" s="90">
        <f t="shared" si="4"/>
        <v>178</v>
      </c>
      <c r="H75" s="90">
        <f t="shared" si="5"/>
        <v>29</v>
      </c>
    </row>
    <row r="76" spans="1:8" x14ac:dyDescent="0.2">
      <c r="A76" s="90" t="str">
        <f>'Détail par équipe'!B44</f>
        <v>Subacchi</v>
      </c>
      <c r="B76" s="90" t="str">
        <f>'Détail par équipe'!C44</f>
        <v>Michel</v>
      </c>
      <c r="C76" s="90">
        <v>0</v>
      </c>
      <c r="D76" s="90">
        <v>0</v>
      </c>
      <c r="E76" s="90">
        <f>'Détail par équipe'!CC44+C76</f>
        <v>12</v>
      </c>
      <c r="F76" s="90">
        <f>'Détail par équipe'!CD44+D76</f>
        <v>1814</v>
      </c>
      <c r="G76" s="91">
        <f t="shared" si="4"/>
        <v>151</v>
      </c>
      <c r="H76" s="91">
        <f t="shared" si="5"/>
        <v>48</v>
      </c>
    </row>
    <row r="77" spans="1:8" x14ac:dyDescent="0.2">
      <c r="A77" s="90" t="str">
        <f>'Détail par équipe'!B5</f>
        <v>Subacchi</v>
      </c>
      <c r="B77" s="90" t="str">
        <f>'Détail par équipe'!C5</f>
        <v>Claudine</v>
      </c>
      <c r="C77" s="90">
        <v>0</v>
      </c>
      <c r="D77" s="90">
        <v>0</v>
      </c>
      <c r="E77" s="90">
        <f>'Détail par équipe'!CC5+C77</f>
        <v>4</v>
      </c>
      <c r="F77" s="90">
        <f>'Détail par équipe'!CD5+D77</f>
        <v>712</v>
      </c>
      <c r="G77" s="91">
        <f t="shared" si="4"/>
        <v>178</v>
      </c>
      <c r="H77" s="91">
        <f t="shared" si="5"/>
        <v>29</v>
      </c>
    </row>
    <row r="78" spans="1:8" x14ac:dyDescent="0.2">
      <c r="A78" s="92" t="str">
        <f>'Détail par équipe'!B29</f>
        <v>Tissier</v>
      </c>
      <c r="B78" s="92" t="str">
        <f>'Détail par équipe'!C29</f>
        <v>Pascal</v>
      </c>
      <c r="C78" s="90">
        <v>0</v>
      </c>
      <c r="D78" s="90">
        <v>0</v>
      </c>
      <c r="E78" s="90">
        <f>'Détail par équipe'!CC29+C78</f>
        <v>44</v>
      </c>
      <c r="F78" s="90">
        <f>'Détail par équipe'!CD29+D78</f>
        <v>7768</v>
      </c>
      <c r="G78" s="90">
        <f t="shared" si="4"/>
        <v>176</v>
      </c>
      <c r="H78" s="90">
        <f t="shared" si="5"/>
        <v>30</v>
      </c>
    </row>
    <row r="79" spans="1:8" x14ac:dyDescent="0.2">
      <c r="A79" s="90" t="str">
        <f>'Détail par équipe'!B153</f>
        <v>Devilleuneuve</v>
      </c>
      <c r="B79" s="90" t="str">
        <f>'Détail par équipe'!C153</f>
        <v>Luc Henri</v>
      </c>
      <c r="C79" s="90">
        <v>0</v>
      </c>
      <c r="D79" s="90">
        <v>0</v>
      </c>
      <c r="E79" s="90">
        <f>'Détail par équipe'!CC153+C79</f>
        <v>8</v>
      </c>
      <c r="F79" s="90">
        <f>'Détail par équipe'!CD153+D79</f>
        <v>1314</v>
      </c>
      <c r="G79" s="91">
        <f t="shared" si="4"/>
        <v>164</v>
      </c>
      <c r="H79" s="91">
        <f t="shared" si="5"/>
        <v>39</v>
      </c>
    </row>
    <row r="80" spans="1:8" x14ac:dyDescent="0.2">
      <c r="A80" s="90" t="str">
        <f>'Détail par équipe'!B73</f>
        <v>Vo Dupuy</v>
      </c>
      <c r="B80" s="90" t="str">
        <f>'Détail par équipe'!C73</f>
        <v>Phu si</v>
      </c>
      <c r="C80" s="90">
        <v>0</v>
      </c>
      <c r="D80" s="90">
        <v>0</v>
      </c>
      <c r="E80" s="90">
        <f>'Détail par équipe'!CC73+C80</f>
        <v>32</v>
      </c>
      <c r="F80" s="90">
        <f>'Détail par équipe'!CD73+D80</f>
        <v>5631</v>
      </c>
      <c r="G80" s="91">
        <f t="shared" si="4"/>
        <v>175</v>
      </c>
      <c r="H80" s="91">
        <f t="shared" si="5"/>
        <v>31</v>
      </c>
    </row>
    <row r="81" spans="1:8" ht="12.75" customHeight="1" x14ac:dyDescent="0.2">
      <c r="A81" s="92" t="str">
        <f>'Détail par équipe'!B85</f>
        <v>Yalicheff</v>
      </c>
      <c r="B81" s="92" t="str">
        <f>'Détail par équipe'!C85</f>
        <v>André</v>
      </c>
      <c r="C81" s="90">
        <v>0</v>
      </c>
      <c r="D81" s="90">
        <v>0</v>
      </c>
      <c r="E81" s="90">
        <f>'Détail par équipe'!CC85+C81</f>
        <v>24</v>
      </c>
      <c r="F81" s="90">
        <f>'Détail par équipe'!CD85+D81</f>
        <v>4560</v>
      </c>
      <c r="G81" s="91">
        <f t="shared" si="4"/>
        <v>190</v>
      </c>
      <c r="H81" s="91">
        <f t="shared" si="5"/>
        <v>21</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2024-12-04T14:18:34Z</cp:lastPrinted>
  <dcterms:created xsi:type="dcterms:W3CDTF">2022-09-19T13:34:44Z</dcterms:created>
  <dcterms:modified xsi:type="dcterms:W3CDTF">2024-12-11T18:28:45Z</dcterms:modified>
</cp:coreProperties>
</file>