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DE1C80E-074D-4805-B2CA-AB2D0056F86D}"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Moyennes!$A$1:$I$36</definedName>
  </definedNames>
  <calcPr calcId="181029"/>
</workbook>
</file>

<file path=xl/calcChain.xml><?xml version="1.0" encoding="utf-8"?>
<calcChain xmlns="http://schemas.openxmlformats.org/spreadsheetml/2006/main">
  <c r="AD86" i="3" l="1"/>
  <c r="AE86" i="3"/>
  <c r="AF86" i="3"/>
  <c r="AD87" i="3"/>
  <c r="AE87" i="3"/>
  <c r="AF87" i="3"/>
  <c r="AC87" i="3"/>
  <c r="AC86" i="3"/>
  <c r="AD44" i="3"/>
  <c r="AE44" i="3"/>
  <c r="AF44" i="3"/>
  <c r="AD46" i="3"/>
  <c r="AE46" i="3"/>
  <c r="AF46" i="3"/>
  <c r="AC46" i="3"/>
  <c r="AC44" i="3"/>
  <c r="AD71" i="3"/>
  <c r="AE71" i="3"/>
  <c r="AF71" i="3"/>
  <c r="AD72" i="3"/>
  <c r="AE72" i="3"/>
  <c r="AF72" i="3"/>
  <c r="AC72" i="3"/>
  <c r="AC71" i="3"/>
  <c r="AD151" i="3"/>
  <c r="AE151" i="3"/>
  <c r="AF151" i="3"/>
  <c r="AD152" i="3"/>
  <c r="AE152" i="3"/>
  <c r="AF152" i="3"/>
  <c r="AC152" i="3"/>
  <c r="AC151" i="3"/>
  <c r="AD134" i="3"/>
  <c r="AE134" i="3"/>
  <c r="AF134" i="3"/>
  <c r="AD135" i="3"/>
  <c r="AE135" i="3"/>
  <c r="AF135" i="3"/>
  <c r="AC135" i="3"/>
  <c r="AC134" i="3"/>
  <c r="AD167" i="3"/>
  <c r="AE167" i="3"/>
  <c r="AF167" i="3"/>
  <c r="AD169" i="3"/>
  <c r="AE169" i="3"/>
  <c r="AF169" i="3"/>
  <c r="AC169" i="3"/>
  <c r="AC167" i="3"/>
  <c r="AD100" i="3"/>
  <c r="AE100" i="3"/>
  <c r="AF100" i="3"/>
  <c r="AD108" i="3"/>
  <c r="BJ108" i="3" s="1"/>
  <c r="AE108" i="3"/>
  <c r="AF108" i="3"/>
  <c r="AC108" i="3"/>
  <c r="AC100" i="3"/>
  <c r="BF108" i="3"/>
  <c r="BG108" i="3"/>
  <c r="BH108" i="3"/>
  <c r="BI108" i="3"/>
  <c r="BK108" i="3"/>
  <c r="BL108" i="3"/>
  <c r="BM108" i="3"/>
  <c r="BN108" i="3"/>
  <c r="BE108" i="3"/>
  <c r="AY108" i="3"/>
  <c r="AS108" i="3"/>
  <c r="AM108" i="3"/>
  <c r="AA108" i="3"/>
  <c r="U108" i="3"/>
  <c r="O108" i="3"/>
  <c r="I108" i="3"/>
  <c r="AD119" i="3"/>
  <c r="AE119" i="3"/>
  <c r="AF119" i="3"/>
  <c r="AD120" i="3"/>
  <c r="AE120" i="3"/>
  <c r="AF120" i="3"/>
  <c r="AC120" i="3"/>
  <c r="AC119" i="3"/>
  <c r="AD57" i="3"/>
  <c r="AE57" i="3"/>
  <c r="AF57" i="3"/>
  <c r="AD58" i="3"/>
  <c r="AE58" i="3"/>
  <c r="AF58" i="3"/>
  <c r="AC58" i="3"/>
  <c r="AC57" i="3"/>
  <c r="B5" i="4"/>
  <c r="A5" i="4"/>
  <c r="BF6" i="3"/>
  <c r="BG6" i="3"/>
  <c r="BH6" i="3"/>
  <c r="BI6" i="3"/>
  <c r="BJ6" i="3"/>
  <c r="BK6" i="3"/>
  <c r="BL6" i="3"/>
  <c r="BM6" i="3"/>
  <c r="BN6" i="3"/>
  <c r="BE6" i="3"/>
  <c r="AY6" i="3"/>
  <c r="AS6" i="3"/>
  <c r="AM6" i="3"/>
  <c r="AG6" i="3"/>
  <c r="AA6" i="3"/>
  <c r="U6" i="3"/>
  <c r="O6" i="3"/>
  <c r="I6" i="3"/>
  <c r="X151" i="3"/>
  <c r="Y151" i="3"/>
  <c r="Z151" i="3"/>
  <c r="W151" i="3"/>
  <c r="X116" i="3"/>
  <c r="Y116" i="3"/>
  <c r="Z116" i="3"/>
  <c r="X124" i="3"/>
  <c r="Y124" i="3"/>
  <c r="BI124" i="3" s="1"/>
  <c r="Z124" i="3"/>
  <c r="W124" i="3"/>
  <c r="W116" i="3"/>
  <c r="BF124" i="3"/>
  <c r="BG124" i="3"/>
  <c r="BH124" i="3"/>
  <c r="BJ124" i="3"/>
  <c r="BK124" i="3"/>
  <c r="BL124" i="3"/>
  <c r="BM124" i="3"/>
  <c r="BN124" i="3"/>
  <c r="BE124" i="3"/>
  <c r="AY124" i="3"/>
  <c r="AS124" i="3"/>
  <c r="AM124" i="3"/>
  <c r="AM125" i="3"/>
  <c r="AG124" i="3"/>
  <c r="U124" i="3"/>
  <c r="O124" i="3"/>
  <c r="I124" i="3"/>
  <c r="X86" i="3"/>
  <c r="Y86" i="3"/>
  <c r="Z86" i="3"/>
  <c r="X88" i="3"/>
  <c r="Y88" i="3"/>
  <c r="Z88" i="3"/>
  <c r="W86" i="3"/>
  <c r="W88" i="3"/>
  <c r="X134" i="3"/>
  <c r="Y134" i="3"/>
  <c r="Z134" i="3"/>
  <c r="X135" i="3"/>
  <c r="Y135" i="3"/>
  <c r="Z135" i="3"/>
  <c r="W135" i="3"/>
  <c r="W134" i="3"/>
  <c r="X167" i="3"/>
  <c r="Y167" i="3"/>
  <c r="Z167" i="3"/>
  <c r="X169" i="3"/>
  <c r="Y169" i="3"/>
  <c r="Z169" i="3"/>
  <c r="W169" i="3"/>
  <c r="W167" i="3"/>
  <c r="X41" i="3"/>
  <c r="Y41" i="3"/>
  <c r="Z41" i="3"/>
  <c r="X42" i="3"/>
  <c r="Y42" i="3"/>
  <c r="Z42" i="3"/>
  <c r="W41" i="3"/>
  <c r="W42" i="3"/>
  <c r="X57" i="3"/>
  <c r="Y57" i="3"/>
  <c r="Z57" i="3"/>
  <c r="X58" i="3"/>
  <c r="Y58" i="3"/>
  <c r="Z58" i="3"/>
  <c r="W58" i="3"/>
  <c r="W57" i="3"/>
  <c r="X100" i="3"/>
  <c r="Y100" i="3"/>
  <c r="Z100" i="3"/>
  <c r="X109" i="3"/>
  <c r="Y109" i="3"/>
  <c r="Z109" i="3"/>
  <c r="W109" i="3"/>
  <c r="W100" i="3"/>
  <c r="X71" i="3"/>
  <c r="Y71" i="3"/>
  <c r="Z71" i="3"/>
  <c r="X72" i="3"/>
  <c r="Y72" i="3"/>
  <c r="Z72" i="3"/>
  <c r="W72" i="3"/>
  <c r="W71" i="3"/>
  <c r="R57" i="3"/>
  <c r="S57" i="3"/>
  <c r="T57" i="3"/>
  <c r="R58" i="3"/>
  <c r="S58" i="3"/>
  <c r="T58" i="3"/>
  <c r="Q58" i="3"/>
  <c r="Q57" i="3"/>
  <c r="R40" i="3"/>
  <c r="S40" i="3"/>
  <c r="T40" i="3"/>
  <c r="R46" i="3"/>
  <c r="S46" i="3"/>
  <c r="T46" i="3"/>
  <c r="Q40" i="3"/>
  <c r="Q46" i="3"/>
  <c r="R86" i="3"/>
  <c r="S86" i="3"/>
  <c r="T86" i="3"/>
  <c r="R87" i="3"/>
  <c r="S87" i="3"/>
  <c r="T87" i="3"/>
  <c r="Q86" i="3"/>
  <c r="Q87" i="3"/>
  <c r="R103" i="3"/>
  <c r="S103" i="3"/>
  <c r="T103" i="3"/>
  <c r="R105" i="3"/>
  <c r="S105" i="3"/>
  <c r="T105" i="3"/>
  <c r="Q105" i="3"/>
  <c r="Q103" i="3"/>
  <c r="U104" i="3"/>
  <c r="U102" i="3"/>
  <c r="R117" i="3"/>
  <c r="S117" i="3"/>
  <c r="T117" i="3"/>
  <c r="R126" i="3"/>
  <c r="S126" i="3"/>
  <c r="T126" i="3"/>
  <c r="Q126" i="3"/>
  <c r="Q117" i="3"/>
  <c r="R134" i="3"/>
  <c r="S134" i="3"/>
  <c r="T134" i="3"/>
  <c r="R135" i="3"/>
  <c r="S135" i="3"/>
  <c r="T135" i="3"/>
  <c r="Q135" i="3"/>
  <c r="Q134" i="3"/>
  <c r="R167" i="3"/>
  <c r="S167" i="3"/>
  <c r="T167" i="3"/>
  <c r="Q167" i="3"/>
  <c r="R151" i="3"/>
  <c r="S151" i="3"/>
  <c r="T151" i="3"/>
  <c r="R152" i="3"/>
  <c r="S152" i="3"/>
  <c r="T152" i="3"/>
  <c r="Q152" i="3"/>
  <c r="Q151" i="3"/>
  <c r="L107" i="3"/>
  <c r="M107" i="3"/>
  <c r="N107" i="3"/>
  <c r="K107" i="3"/>
  <c r="BF107" i="3"/>
  <c r="BH107" i="3"/>
  <c r="BI107" i="3"/>
  <c r="BJ107" i="3"/>
  <c r="BK107" i="3"/>
  <c r="BL107" i="3"/>
  <c r="BM107" i="3"/>
  <c r="BN107" i="3"/>
  <c r="BE107" i="3"/>
  <c r="AY107" i="3"/>
  <c r="AS107" i="3"/>
  <c r="AM107" i="3"/>
  <c r="AG107" i="3"/>
  <c r="AA107" i="3"/>
  <c r="U107" i="3"/>
  <c r="U109" i="3"/>
  <c r="I107" i="3"/>
  <c r="L57" i="3"/>
  <c r="M57" i="3"/>
  <c r="N57" i="3"/>
  <c r="L58" i="3"/>
  <c r="M58" i="3"/>
  <c r="N58" i="3"/>
  <c r="K58" i="3"/>
  <c r="K57" i="3"/>
  <c r="L134" i="3"/>
  <c r="M134" i="3"/>
  <c r="N134" i="3"/>
  <c r="L135" i="3"/>
  <c r="M135" i="3"/>
  <c r="N135" i="3"/>
  <c r="K135" i="3"/>
  <c r="K134" i="3"/>
  <c r="L151" i="3"/>
  <c r="M151" i="3"/>
  <c r="N151" i="3"/>
  <c r="L152" i="3"/>
  <c r="M152" i="3"/>
  <c r="N152" i="3"/>
  <c r="K152" i="3"/>
  <c r="K151" i="3"/>
  <c r="L85" i="3"/>
  <c r="M85" i="3"/>
  <c r="N85" i="3"/>
  <c r="L86" i="3"/>
  <c r="M86" i="3"/>
  <c r="N86" i="3"/>
  <c r="K86" i="3"/>
  <c r="K85" i="3"/>
  <c r="L117" i="3"/>
  <c r="M117" i="3"/>
  <c r="N117" i="3"/>
  <c r="L118" i="3"/>
  <c r="M118" i="3"/>
  <c r="N118" i="3"/>
  <c r="K118" i="3"/>
  <c r="K117" i="3"/>
  <c r="L40" i="3"/>
  <c r="M40" i="3"/>
  <c r="N40" i="3"/>
  <c r="L42" i="3"/>
  <c r="M42" i="3"/>
  <c r="N42" i="3"/>
  <c r="K42" i="3"/>
  <c r="K40" i="3"/>
  <c r="B35" i="4"/>
  <c r="A35" i="4"/>
  <c r="BF36" i="3"/>
  <c r="BG36" i="3"/>
  <c r="BH36" i="3"/>
  <c r="BI36" i="3"/>
  <c r="BJ36" i="3"/>
  <c r="BK36" i="3"/>
  <c r="BL36" i="3"/>
  <c r="BM36" i="3"/>
  <c r="BN36" i="3"/>
  <c r="BE36" i="3"/>
  <c r="AY36" i="3"/>
  <c r="AS36" i="3"/>
  <c r="AM36" i="3"/>
  <c r="AG36" i="3"/>
  <c r="AA36" i="3"/>
  <c r="U36" i="3"/>
  <c r="O36" i="3"/>
  <c r="I36" i="3"/>
  <c r="F167" i="3"/>
  <c r="G167" i="3"/>
  <c r="H167" i="3"/>
  <c r="F169" i="3"/>
  <c r="G169" i="3"/>
  <c r="H169" i="3"/>
  <c r="E169" i="3"/>
  <c r="E167" i="3"/>
  <c r="F151" i="3"/>
  <c r="G151" i="3"/>
  <c r="H151" i="3"/>
  <c r="F152" i="3"/>
  <c r="G152" i="3"/>
  <c r="H152" i="3"/>
  <c r="E152" i="3"/>
  <c r="E151" i="3"/>
  <c r="F134" i="3"/>
  <c r="G134" i="3"/>
  <c r="H134" i="3"/>
  <c r="F135" i="3"/>
  <c r="G135" i="3"/>
  <c r="H135" i="3"/>
  <c r="E134" i="3"/>
  <c r="E135" i="3"/>
  <c r="F117" i="3"/>
  <c r="G117" i="3"/>
  <c r="H117" i="3"/>
  <c r="F125" i="3"/>
  <c r="G125" i="3"/>
  <c r="H125" i="3"/>
  <c r="E125" i="3"/>
  <c r="E117" i="3"/>
  <c r="F105" i="3"/>
  <c r="G105" i="3"/>
  <c r="H105" i="3"/>
  <c r="F106" i="3"/>
  <c r="G106" i="3"/>
  <c r="H106" i="3"/>
  <c r="E105" i="3"/>
  <c r="E106" i="3"/>
  <c r="BG106" i="3"/>
  <c r="BH106" i="3"/>
  <c r="BI106" i="3"/>
  <c r="BJ106" i="3"/>
  <c r="BK106" i="3"/>
  <c r="BL106" i="3"/>
  <c r="BM106" i="3"/>
  <c r="BN106" i="3"/>
  <c r="BE106" i="3"/>
  <c r="AY106" i="3"/>
  <c r="AS106" i="3"/>
  <c r="AM106" i="3"/>
  <c r="AG106" i="3"/>
  <c r="AA106" i="3"/>
  <c r="U106" i="3"/>
  <c r="O106" i="3"/>
  <c r="F85" i="3"/>
  <c r="G85" i="3"/>
  <c r="H85" i="3"/>
  <c r="F86" i="3"/>
  <c r="G86" i="3"/>
  <c r="H86" i="3"/>
  <c r="E86" i="3"/>
  <c r="E85" i="3"/>
  <c r="F72" i="3"/>
  <c r="G72" i="3"/>
  <c r="H72" i="3"/>
  <c r="F73" i="3"/>
  <c r="G73" i="3"/>
  <c r="H73" i="3"/>
  <c r="E72" i="3"/>
  <c r="E73" i="3"/>
  <c r="F57" i="3"/>
  <c r="G57" i="3"/>
  <c r="H57" i="3"/>
  <c r="F58" i="3"/>
  <c r="G58" i="3"/>
  <c r="H58" i="3"/>
  <c r="E58" i="3"/>
  <c r="E57" i="3"/>
  <c r="F40" i="3"/>
  <c r="G40" i="3"/>
  <c r="H40" i="3"/>
  <c r="F47" i="3"/>
  <c r="G47" i="3"/>
  <c r="H47" i="3"/>
  <c r="E40" i="3"/>
  <c r="E47" i="3"/>
  <c r="B2" i="4"/>
  <c r="A2" i="4"/>
  <c r="BF3" i="3"/>
  <c r="BG3" i="3"/>
  <c r="BH3" i="3"/>
  <c r="BI3" i="3"/>
  <c r="BJ3" i="3"/>
  <c r="BK3" i="3"/>
  <c r="BL3" i="3"/>
  <c r="BM3" i="3"/>
  <c r="BN3" i="3"/>
  <c r="BE3" i="3"/>
  <c r="AY3" i="3"/>
  <c r="AS3" i="3"/>
  <c r="AM3" i="3"/>
  <c r="AG3" i="3"/>
  <c r="AA3" i="3"/>
  <c r="U3" i="3"/>
  <c r="O3" i="3"/>
  <c r="I3" i="3"/>
  <c r="AG108" i="3" l="1"/>
  <c r="BP108" i="3" s="1"/>
  <c r="BO108" i="3"/>
  <c r="BP6" i="3"/>
  <c r="F5" i="4" s="1"/>
  <c r="H5" i="4" s="1"/>
  <c r="G5" i="4" s="1"/>
  <c r="BO6" i="3"/>
  <c r="E5" i="4" s="1"/>
  <c r="AA124" i="3"/>
  <c r="BP124" i="3" s="1"/>
  <c r="BQ6" i="3"/>
  <c r="U105" i="3"/>
  <c r="U103" i="3"/>
  <c r="BO124" i="3"/>
  <c r="BG107" i="3"/>
  <c r="O107" i="3"/>
  <c r="BP107" i="3" s="1"/>
  <c r="BO107" i="3"/>
  <c r="BP36" i="3"/>
  <c r="F35" i="4" s="1"/>
  <c r="BF106" i="3"/>
  <c r="BO106" i="3" s="1"/>
  <c r="BO36" i="3"/>
  <c r="I106" i="3"/>
  <c r="BP106" i="3" s="1"/>
  <c r="BP3" i="3"/>
  <c r="F2" i="4" s="1"/>
  <c r="BO3" i="3"/>
  <c r="G18" i="2"/>
  <c r="G20" i="2"/>
  <c r="BF105" i="3"/>
  <c r="BG105" i="3"/>
  <c r="BH105" i="3"/>
  <c r="BI105" i="3"/>
  <c r="BJ105" i="3"/>
  <c r="BK105" i="3"/>
  <c r="BM105" i="3"/>
  <c r="AY105" i="3"/>
  <c r="AM105" i="3"/>
  <c r="AG105" i="3"/>
  <c r="AA105" i="3"/>
  <c r="O105" i="3"/>
  <c r="I105" i="3"/>
  <c r="B22" i="4"/>
  <c r="A22" i="4"/>
  <c r="AS37" i="3"/>
  <c r="AY37" i="3"/>
  <c r="BE37" i="3"/>
  <c r="AM37" i="3"/>
  <c r="O37" i="3"/>
  <c r="U37" i="3"/>
  <c r="AA37" i="3"/>
  <c r="I37" i="3"/>
  <c r="BF23" i="3"/>
  <c r="BG23" i="3"/>
  <c r="BH23" i="3"/>
  <c r="BI23" i="3"/>
  <c r="BJ23" i="3"/>
  <c r="BK23" i="3"/>
  <c r="BL23" i="3"/>
  <c r="BM23" i="3"/>
  <c r="BN23" i="3"/>
  <c r="BE23" i="3"/>
  <c r="AY23" i="3"/>
  <c r="AS23" i="3"/>
  <c r="AM23" i="3"/>
  <c r="AG23" i="3"/>
  <c r="AA23" i="3"/>
  <c r="U23" i="3"/>
  <c r="O23" i="3"/>
  <c r="I23" i="3"/>
  <c r="A36" i="4"/>
  <c r="B36" i="4"/>
  <c r="AG37" i="3"/>
  <c r="AA21" i="3"/>
  <c r="AA5" i="3"/>
  <c r="C11" i="2"/>
  <c r="N12" i="2"/>
  <c r="BE5" i="3"/>
  <c r="BE7" i="3"/>
  <c r="BE8" i="3"/>
  <c r="BE9" i="3"/>
  <c r="BE10" i="3"/>
  <c r="BE11" i="3"/>
  <c r="BE12" i="3"/>
  <c r="BE13" i="3"/>
  <c r="BE14" i="3"/>
  <c r="BE15" i="3"/>
  <c r="BE16" i="3"/>
  <c r="BE17" i="3"/>
  <c r="BE18" i="3"/>
  <c r="BE19" i="3"/>
  <c r="BE20" i="3"/>
  <c r="BE21" i="3"/>
  <c r="BE22" i="3"/>
  <c r="BE24" i="3"/>
  <c r="BE25" i="3"/>
  <c r="BE26" i="3"/>
  <c r="BE27" i="3"/>
  <c r="BE28" i="3"/>
  <c r="BE29" i="3"/>
  <c r="BE30" i="3"/>
  <c r="BE31" i="3"/>
  <c r="BE32" i="3"/>
  <c r="BE33" i="3"/>
  <c r="BE34" i="3"/>
  <c r="BE35" i="3"/>
  <c r="BE4" i="3"/>
  <c r="AY5" i="3"/>
  <c r="AY7" i="3"/>
  <c r="AY8" i="3"/>
  <c r="AY9" i="3"/>
  <c r="AY10" i="3"/>
  <c r="AY11" i="3"/>
  <c r="AY12" i="3"/>
  <c r="AY13" i="3"/>
  <c r="AY14" i="3"/>
  <c r="AY15" i="3"/>
  <c r="AY16" i="3"/>
  <c r="AY17" i="3"/>
  <c r="AY18" i="3"/>
  <c r="AY19" i="3"/>
  <c r="AY20" i="3"/>
  <c r="AY21" i="3"/>
  <c r="AY22" i="3"/>
  <c r="AY24" i="3"/>
  <c r="AY25" i="3"/>
  <c r="AY26" i="3"/>
  <c r="AY27" i="3"/>
  <c r="AY28" i="3"/>
  <c r="AY29" i="3"/>
  <c r="AY30" i="3"/>
  <c r="AY31" i="3"/>
  <c r="AY32" i="3"/>
  <c r="AY33" i="3"/>
  <c r="AY34" i="3"/>
  <c r="AY35" i="3"/>
  <c r="AY4" i="3"/>
  <c r="AS5" i="3"/>
  <c r="AS7" i="3"/>
  <c r="AS8" i="3"/>
  <c r="AS9" i="3"/>
  <c r="AS10" i="3"/>
  <c r="AS11" i="3"/>
  <c r="AS12" i="3"/>
  <c r="AS13" i="3"/>
  <c r="AS14" i="3"/>
  <c r="AS15" i="3"/>
  <c r="AS16" i="3"/>
  <c r="AS17" i="3"/>
  <c r="AS18" i="3"/>
  <c r="AS19" i="3"/>
  <c r="AS20" i="3"/>
  <c r="AS21" i="3"/>
  <c r="AS22" i="3"/>
  <c r="AS24" i="3"/>
  <c r="AS25" i="3"/>
  <c r="AS26" i="3"/>
  <c r="AS27" i="3"/>
  <c r="AS28" i="3"/>
  <c r="AS29" i="3"/>
  <c r="AS30" i="3"/>
  <c r="AS31" i="3"/>
  <c r="AS32" i="3"/>
  <c r="AS33" i="3"/>
  <c r="AS34" i="3"/>
  <c r="AS35" i="3"/>
  <c r="AS4" i="3"/>
  <c r="AM5" i="3"/>
  <c r="AM7" i="3"/>
  <c r="AM8" i="3"/>
  <c r="AM9" i="3"/>
  <c r="AM10" i="3"/>
  <c r="AM11" i="3"/>
  <c r="AM12" i="3"/>
  <c r="AM13" i="3"/>
  <c r="AM14" i="3"/>
  <c r="AM15" i="3"/>
  <c r="AM16" i="3"/>
  <c r="AM17" i="3"/>
  <c r="AM18" i="3"/>
  <c r="AM19" i="3"/>
  <c r="AM20" i="3"/>
  <c r="AM21" i="3"/>
  <c r="AM22" i="3"/>
  <c r="AM24" i="3"/>
  <c r="AM25" i="3"/>
  <c r="AM26" i="3"/>
  <c r="AM27" i="3"/>
  <c r="AM28" i="3"/>
  <c r="AM29" i="3"/>
  <c r="AM30" i="3"/>
  <c r="AM31" i="3"/>
  <c r="AM32" i="3"/>
  <c r="AM33" i="3"/>
  <c r="AM34" i="3"/>
  <c r="AM35" i="3"/>
  <c r="AM4" i="3"/>
  <c r="AG5" i="3"/>
  <c r="AG7" i="3"/>
  <c r="AG8" i="3"/>
  <c r="AG9" i="3"/>
  <c r="AG10" i="3"/>
  <c r="AG11" i="3"/>
  <c r="AG12" i="3"/>
  <c r="AG13" i="3"/>
  <c r="AG14" i="3"/>
  <c r="AG15" i="3"/>
  <c r="AG16" i="3"/>
  <c r="AG17" i="3"/>
  <c r="AG18" i="3"/>
  <c r="AG19" i="3"/>
  <c r="AG20" i="3"/>
  <c r="AG21" i="3"/>
  <c r="AG22" i="3"/>
  <c r="AG24" i="3"/>
  <c r="AG25" i="3"/>
  <c r="AG26" i="3"/>
  <c r="AG27" i="3"/>
  <c r="AG28" i="3"/>
  <c r="AG29" i="3"/>
  <c r="AG30" i="3"/>
  <c r="AG31" i="3"/>
  <c r="AG32" i="3"/>
  <c r="AG33" i="3"/>
  <c r="AG34" i="3"/>
  <c r="AG35" i="3"/>
  <c r="AG4" i="3"/>
  <c r="AA7" i="3"/>
  <c r="AA8" i="3"/>
  <c r="AA9" i="3"/>
  <c r="AA10" i="3"/>
  <c r="AA11" i="3"/>
  <c r="AA12" i="3"/>
  <c r="AA13" i="3"/>
  <c r="AA14" i="3"/>
  <c r="AA15" i="3"/>
  <c r="AA16" i="3"/>
  <c r="AA17" i="3"/>
  <c r="AA18" i="3"/>
  <c r="AA19" i="3"/>
  <c r="AA20" i="3"/>
  <c r="AA22" i="3"/>
  <c r="AA24" i="3"/>
  <c r="AA25" i="3"/>
  <c r="AA26" i="3"/>
  <c r="AA27" i="3"/>
  <c r="AA28" i="3"/>
  <c r="AA29" i="3"/>
  <c r="AA30" i="3"/>
  <c r="AA31" i="3"/>
  <c r="AA32" i="3"/>
  <c r="AA33" i="3"/>
  <c r="AA34" i="3"/>
  <c r="AA35" i="3"/>
  <c r="AA4" i="3"/>
  <c r="U5" i="3"/>
  <c r="U7" i="3"/>
  <c r="U8" i="3"/>
  <c r="U9" i="3"/>
  <c r="U10" i="3"/>
  <c r="U11" i="3"/>
  <c r="U12" i="3"/>
  <c r="U13" i="3"/>
  <c r="U14" i="3"/>
  <c r="U15" i="3"/>
  <c r="U16" i="3"/>
  <c r="U17" i="3"/>
  <c r="U18" i="3"/>
  <c r="U19" i="3"/>
  <c r="U20" i="3"/>
  <c r="U21" i="3"/>
  <c r="U22" i="3"/>
  <c r="U24" i="3"/>
  <c r="U25" i="3"/>
  <c r="U26" i="3"/>
  <c r="U27" i="3"/>
  <c r="U28" i="3"/>
  <c r="U29" i="3"/>
  <c r="U30" i="3"/>
  <c r="U31" i="3"/>
  <c r="U32" i="3"/>
  <c r="U33" i="3"/>
  <c r="U34" i="3"/>
  <c r="U35" i="3"/>
  <c r="U4" i="3"/>
  <c r="O5" i="3"/>
  <c r="O7" i="3"/>
  <c r="O8" i="3"/>
  <c r="O9" i="3"/>
  <c r="O10" i="3"/>
  <c r="O11" i="3"/>
  <c r="O12" i="3"/>
  <c r="O13" i="3"/>
  <c r="O14" i="3"/>
  <c r="O15" i="3"/>
  <c r="O16" i="3"/>
  <c r="O17" i="3"/>
  <c r="O18" i="3"/>
  <c r="O19" i="3"/>
  <c r="O20" i="3"/>
  <c r="O21" i="3"/>
  <c r="O22" i="3"/>
  <c r="O24" i="3"/>
  <c r="O25" i="3"/>
  <c r="O26" i="3"/>
  <c r="O27" i="3"/>
  <c r="O28" i="3"/>
  <c r="O29" i="3"/>
  <c r="O30" i="3"/>
  <c r="O31" i="3"/>
  <c r="O32" i="3"/>
  <c r="O33" i="3"/>
  <c r="O34" i="3"/>
  <c r="O35" i="3"/>
  <c r="O4" i="3"/>
  <c r="I5" i="3"/>
  <c r="I7" i="3"/>
  <c r="I8" i="3"/>
  <c r="I9" i="3"/>
  <c r="I10" i="3"/>
  <c r="I11" i="3"/>
  <c r="I12" i="3"/>
  <c r="I13" i="3"/>
  <c r="I14" i="3"/>
  <c r="I15" i="3"/>
  <c r="I16" i="3"/>
  <c r="I17" i="3"/>
  <c r="I18" i="3"/>
  <c r="I19" i="3"/>
  <c r="I20" i="3"/>
  <c r="I21" i="3"/>
  <c r="I22" i="3"/>
  <c r="I24" i="3"/>
  <c r="I25" i="3"/>
  <c r="I26" i="3"/>
  <c r="I27" i="3"/>
  <c r="I28" i="3"/>
  <c r="I29" i="3"/>
  <c r="I30" i="3"/>
  <c r="I31" i="3"/>
  <c r="I32" i="3"/>
  <c r="I33" i="3"/>
  <c r="I34" i="3"/>
  <c r="I35" i="3"/>
  <c r="I4" i="3"/>
  <c r="B4" i="4"/>
  <c r="B6" i="4"/>
  <c r="B7" i="4"/>
  <c r="B8" i="4"/>
  <c r="B9" i="4"/>
  <c r="B10" i="4"/>
  <c r="B11" i="4"/>
  <c r="B12" i="4"/>
  <c r="B13" i="4"/>
  <c r="B14" i="4"/>
  <c r="B15" i="4"/>
  <c r="B16" i="4"/>
  <c r="B17" i="4"/>
  <c r="B18" i="4"/>
  <c r="B19" i="4"/>
  <c r="B20" i="4"/>
  <c r="B21" i="4"/>
  <c r="B23" i="4"/>
  <c r="B24" i="4"/>
  <c r="B25" i="4"/>
  <c r="B26" i="4"/>
  <c r="B27" i="4"/>
  <c r="B28" i="4"/>
  <c r="B29" i="4"/>
  <c r="B30" i="4"/>
  <c r="B31" i="4"/>
  <c r="B32" i="4"/>
  <c r="B33" i="4"/>
  <c r="B34" i="4"/>
  <c r="A33" i="4"/>
  <c r="A34" i="4"/>
  <c r="A4" i="4"/>
  <c r="A6" i="4"/>
  <c r="A7" i="4"/>
  <c r="A8" i="4"/>
  <c r="A9" i="4"/>
  <c r="A10" i="4"/>
  <c r="A11" i="4"/>
  <c r="A12" i="4"/>
  <c r="A13" i="4"/>
  <c r="A14" i="4"/>
  <c r="A15" i="4"/>
  <c r="A16" i="4"/>
  <c r="A17" i="4"/>
  <c r="A18" i="4"/>
  <c r="A19" i="4"/>
  <c r="A20" i="4"/>
  <c r="A21" i="4"/>
  <c r="A23" i="4"/>
  <c r="A24" i="4"/>
  <c r="A25" i="4"/>
  <c r="A26" i="4"/>
  <c r="A27" i="4"/>
  <c r="A28" i="4"/>
  <c r="A29" i="4"/>
  <c r="A30" i="4"/>
  <c r="A31" i="4"/>
  <c r="A32"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8" i="3"/>
  <c r="BG8" i="3"/>
  <c r="BH8" i="3"/>
  <c r="BI8" i="3"/>
  <c r="BJ8" i="3"/>
  <c r="BK8" i="3"/>
  <c r="BL8" i="3"/>
  <c r="BM8" i="3"/>
  <c r="BN8"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7" i="3"/>
  <c r="BG37" i="3"/>
  <c r="BH37" i="3"/>
  <c r="BI37" i="3"/>
  <c r="BJ37" i="3"/>
  <c r="BK37" i="3"/>
  <c r="BL37" i="3"/>
  <c r="BM37" i="3"/>
  <c r="BN37" i="3"/>
  <c r="BF38" i="3"/>
  <c r="BG38" i="3"/>
  <c r="BH38" i="3"/>
  <c r="BI38" i="3"/>
  <c r="BJ38" i="3"/>
  <c r="BK38" i="3"/>
  <c r="BL38" i="3"/>
  <c r="BM38" i="3"/>
  <c r="BN38" i="3"/>
  <c r="BP38" i="3"/>
  <c r="BQ108" i="3" l="1"/>
  <c r="BQ124" i="3"/>
  <c r="BQ107" i="3"/>
  <c r="BQ106" i="3"/>
  <c r="BQ36" i="3"/>
  <c r="E35" i="4"/>
  <c r="H35" i="4" s="1"/>
  <c r="G35" i="4" s="1"/>
  <c r="BQ3" i="3"/>
  <c r="E2" i="4"/>
  <c r="H2" i="4" s="1"/>
  <c r="G2" i="4" s="1"/>
  <c r="BL105" i="3"/>
  <c r="BN105" i="3"/>
  <c r="BE105" i="3"/>
  <c r="BP37" i="3"/>
  <c r="F36" i="4" s="1"/>
  <c r="AS105" i="3"/>
  <c r="BO11" i="3"/>
  <c r="E10" i="4" s="1"/>
  <c r="BP23" i="3"/>
  <c r="F22" i="4" s="1"/>
  <c r="BP22" i="3"/>
  <c r="F21" i="4" s="1"/>
  <c r="BO23" i="3"/>
  <c r="E22" i="4" s="1"/>
  <c r="BP18" i="3"/>
  <c r="F17" i="4" s="1"/>
  <c r="BO18" i="3"/>
  <c r="E17" i="4" s="1"/>
  <c r="BO14" i="3"/>
  <c r="E13" i="4" s="1"/>
  <c r="BP11" i="3"/>
  <c r="F10" i="4" s="1"/>
  <c r="BO9" i="3"/>
  <c r="E8" i="4" s="1"/>
  <c r="BP35" i="3"/>
  <c r="F34" i="4" s="1"/>
  <c r="BP14" i="3"/>
  <c r="BO38" i="3"/>
  <c r="BQ38" i="3" s="1"/>
  <c r="BO22" i="3"/>
  <c r="E21" i="4" s="1"/>
  <c r="BO20" i="3"/>
  <c r="E19" i="4" s="1"/>
  <c r="BO16" i="3"/>
  <c r="E15" i="4" s="1"/>
  <c r="BO12" i="3"/>
  <c r="E11" i="4" s="1"/>
  <c r="BO37" i="3"/>
  <c r="E36" i="4" s="1"/>
  <c r="BP27" i="3"/>
  <c r="F26" i="4" s="1"/>
  <c r="BO32" i="3"/>
  <c r="E31" i="4" s="1"/>
  <c r="BP32" i="3"/>
  <c r="F31" i="4" s="1"/>
  <c r="BP5" i="3"/>
  <c r="F4" i="4" s="1"/>
  <c r="BO8" i="3"/>
  <c r="E7" i="4" s="1"/>
  <c r="BP10" i="3"/>
  <c r="F9" i="4" s="1"/>
  <c r="BO10" i="3"/>
  <c r="E9" i="4" s="1"/>
  <c r="BP28" i="3"/>
  <c r="F27" i="4" s="1"/>
  <c r="BO30" i="3"/>
  <c r="E29" i="4" s="1"/>
  <c r="BO27" i="3"/>
  <c r="E26" i="4" s="1"/>
  <c r="BO29" i="3"/>
  <c r="E28" i="4" s="1"/>
  <c r="BO24" i="3"/>
  <c r="E23" i="4" s="1"/>
  <c r="BP24" i="3"/>
  <c r="F23" i="4" s="1"/>
  <c r="BO5" i="3"/>
  <c r="E4" i="4" s="1"/>
  <c r="BO21" i="3"/>
  <c r="E20" i="4" s="1"/>
  <c r="BO26" i="3"/>
  <c r="E25" i="4" s="1"/>
  <c r="BO25" i="3"/>
  <c r="E24" i="4" s="1"/>
  <c r="BO17" i="3"/>
  <c r="E16" i="4" s="1"/>
  <c r="BO15" i="3"/>
  <c r="E14" i="4" s="1"/>
  <c r="BP15" i="3"/>
  <c r="F14" i="4" s="1"/>
  <c r="BO19" i="3"/>
  <c r="E18" i="4" s="1"/>
  <c r="BP19" i="3"/>
  <c r="F18" i="4" s="1"/>
  <c r="BO7" i="3"/>
  <c r="E6" i="4" s="1"/>
  <c r="BP7" i="3"/>
  <c r="F6" i="4" s="1"/>
  <c r="BO13" i="3"/>
  <c r="E12" i="4" s="1"/>
  <c r="BO35" i="3"/>
  <c r="E34" i="4" s="1"/>
  <c r="BP31" i="3"/>
  <c r="F30" i="4" s="1"/>
  <c r="BO31" i="3"/>
  <c r="E30" i="4" s="1"/>
  <c r="BO28" i="3"/>
  <c r="E27" i="4" s="1"/>
  <c r="BO33" i="3"/>
  <c r="E32" i="4" s="1"/>
  <c r="BO34" i="3"/>
  <c r="E33" i="4" s="1"/>
  <c r="BO4" i="3"/>
  <c r="E3" i="4" s="1"/>
  <c r="BP29" i="3"/>
  <c r="F28" i="4" s="1"/>
  <c r="BP25" i="3"/>
  <c r="F24" i="4" s="1"/>
  <c r="BP8" i="3"/>
  <c r="F7" i="4" s="1"/>
  <c r="BP12" i="3"/>
  <c r="F11" i="4" s="1"/>
  <c r="BP33" i="3"/>
  <c r="F32" i="4" s="1"/>
  <c r="BP20" i="3"/>
  <c r="F19" i="4" s="1"/>
  <c r="BP16" i="3"/>
  <c r="BP4" i="3"/>
  <c r="F3" i="4" s="1"/>
  <c r="BP34" i="3"/>
  <c r="F33" i="4" s="1"/>
  <c r="BP30" i="3"/>
  <c r="F29" i="4" s="1"/>
  <c r="BP26" i="3"/>
  <c r="F25" i="4" s="1"/>
  <c r="BP21" i="3"/>
  <c r="F20" i="4" s="1"/>
  <c r="BP17" i="3"/>
  <c r="F16" i="4" s="1"/>
  <c r="BP13" i="3"/>
  <c r="F12" i="4" s="1"/>
  <c r="BP9" i="3"/>
  <c r="F8" i="4" s="1"/>
  <c r="AS90" i="3"/>
  <c r="AG90" i="3"/>
  <c r="AA90" i="3"/>
  <c r="U90" i="3"/>
  <c r="O90" i="3"/>
  <c r="I90" i="3"/>
  <c r="I182" i="3"/>
  <c r="O182" i="3"/>
  <c r="U182" i="3"/>
  <c r="U183" i="3"/>
  <c r="AA182" i="3"/>
  <c r="AG182" i="3"/>
  <c r="AM182" i="3"/>
  <c r="AS182" i="3"/>
  <c r="AY182" i="3"/>
  <c r="U61" i="3"/>
  <c r="U62" i="3"/>
  <c r="O61" i="3"/>
  <c r="O62" i="3"/>
  <c r="I61" i="3"/>
  <c r="I62" i="3"/>
  <c r="I63" i="3"/>
  <c r="AA61" i="3"/>
  <c r="AA62" i="3"/>
  <c r="BE61" i="3"/>
  <c r="BE62" i="3"/>
  <c r="M20" i="2"/>
  <c r="BF182" i="3"/>
  <c r="BG182" i="3"/>
  <c r="BH182" i="3"/>
  <c r="BI182" i="3"/>
  <c r="BJ182" i="3"/>
  <c r="BK182" i="3"/>
  <c r="BL182" i="3"/>
  <c r="BM182" i="3"/>
  <c r="BN182" i="3"/>
  <c r="BE182" i="3"/>
  <c r="BO105" i="3" l="1"/>
  <c r="F15" i="4"/>
  <c r="H15" i="4" s="1"/>
  <c r="G15" i="4" s="1"/>
  <c r="F13" i="4"/>
  <c r="H13" i="4" s="1"/>
  <c r="G13" i="4" s="1"/>
  <c r="BP105" i="3"/>
  <c r="BQ105" i="3" s="1"/>
  <c r="H31" i="4"/>
  <c r="G31" i="4" s="1"/>
  <c r="H8" i="4"/>
  <c r="G8" i="4" s="1"/>
  <c r="H10" i="4"/>
  <c r="G10" i="4" s="1"/>
  <c r="H27" i="4"/>
  <c r="G27" i="4" s="1"/>
  <c r="H17" i="4"/>
  <c r="G17" i="4" s="1"/>
  <c r="BQ23" i="3"/>
  <c r="H22" i="4"/>
  <c r="G22" i="4" s="1"/>
  <c r="BQ11" i="3"/>
  <c r="BQ32" i="3"/>
  <c r="H11" i="4"/>
  <c r="G11" i="4" s="1"/>
  <c r="H6" i="4"/>
  <c r="G6" i="4" s="1"/>
  <c r="H21" i="4"/>
  <c r="G21" i="4" s="1"/>
  <c r="H32" i="4"/>
  <c r="G32" i="4" s="1"/>
  <c r="BQ14" i="3"/>
  <c r="BQ18" i="3"/>
  <c r="BQ37" i="3"/>
  <c r="H36" i="4"/>
  <c r="G36" i="4" s="1"/>
  <c r="BQ9" i="3"/>
  <c r="BQ22" i="3"/>
  <c r="H19" i="4"/>
  <c r="G19" i="4" s="1"/>
  <c r="H34" i="4"/>
  <c r="G34" i="4" s="1"/>
  <c r="H26" i="4"/>
  <c r="G26" i="4" s="1"/>
  <c r="H23" i="4"/>
  <c r="G23" i="4" s="1"/>
  <c r="H14" i="4"/>
  <c r="G14" i="4" s="1"/>
  <c r="BQ27" i="3"/>
  <c r="H29" i="4"/>
  <c r="G29" i="4" s="1"/>
  <c r="BQ30" i="3"/>
  <c r="H4" i="4"/>
  <c r="G4" i="4" s="1"/>
  <c r="BQ5" i="3"/>
  <c r="H20" i="4"/>
  <c r="G20" i="4" s="1"/>
  <c r="H7" i="4"/>
  <c r="G7" i="4" s="1"/>
  <c r="H9" i="4"/>
  <c r="G9" i="4" s="1"/>
  <c r="BQ10" i="3"/>
  <c r="BQ7" i="3"/>
  <c r="BQ15" i="3"/>
  <c r="H25" i="4"/>
  <c r="G25" i="4" s="1"/>
  <c r="H28" i="4"/>
  <c r="G28" i="4" s="1"/>
  <c r="BQ29" i="3"/>
  <c r="BQ24" i="3"/>
  <c r="BQ21" i="3"/>
  <c r="H24" i="4"/>
  <c r="G24" i="4" s="1"/>
  <c r="BQ25" i="3"/>
  <c r="H16" i="4"/>
  <c r="G16" i="4" s="1"/>
  <c r="BQ17" i="3"/>
  <c r="H18" i="4"/>
  <c r="G18" i="4" s="1"/>
  <c r="BQ19" i="3"/>
  <c r="BQ13" i="3"/>
  <c r="H12" i="4"/>
  <c r="G12" i="4" s="1"/>
  <c r="BQ35" i="3"/>
  <c r="H30" i="4"/>
  <c r="G30" i="4" s="1"/>
  <c r="BQ31" i="3"/>
  <c r="BQ28" i="3"/>
  <c r="BQ33" i="3"/>
  <c r="H33" i="4"/>
  <c r="G33" i="4" s="1"/>
  <c r="BQ12" i="3"/>
  <c r="BQ8" i="3"/>
  <c r="BQ4" i="3"/>
  <c r="BQ16" i="3"/>
  <c r="BQ20" i="3"/>
  <c r="BQ34" i="3"/>
  <c r="BQ26" i="3"/>
  <c r="BP182" i="3"/>
  <c r="BO182" i="3"/>
  <c r="BF90" i="3"/>
  <c r="BG90" i="3"/>
  <c r="BH90" i="3"/>
  <c r="BI90" i="3"/>
  <c r="BJ90" i="3"/>
  <c r="BK90" i="3"/>
  <c r="BL90" i="3"/>
  <c r="BM90" i="3"/>
  <c r="BN90" i="3"/>
  <c r="BE90" i="3"/>
  <c r="AY90" i="3"/>
  <c r="AM90" i="3"/>
  <c r="BQ182" i="3" l="1"/>
  <c r="BP90" i="3"/>
  <c r="BO90" i="3"/>
  <c r="BF61" i="3"/>
  <c r="BG61" i="3"/>
  <c r="BH61" i="3"/>
  <c r="BI61" i="3"/>
  <c r="BJ61" i="3"/>
  <c r="BK61" i="3"/>
  <c r="BL61" i="3"/>
  <c r="BM61" i="3"/>
  <c r="BN61" i="3"/>
  <c r="BF62" i="3"/>
  <c r="BG62" i="3"/>
  <c r="BH62" i="3"/>
  <c r="BI62" i="3"/>
  <c r="BJ62" i="3"/>
  <c r="BK62" i="3"/>
  <c r="BL62" i="3"/>
  <c r="BM62" i="3"/>
  <c r="BN62" i="3"/>
  <c r="AY61" i="3"/>
  <c r="AY62" i="3"/>
  <c r="AS61" i="3"/>
  <c r="AS62" i="3"/>
  <c r="AM61" i="3"/>
  <c r="AM62" i="3"/>
  <c r="AG61" i="3"/>
  <c r="AG62" i="3"/>
  <c r="I180" i="3"/>
  <c r="BP61" i="3" l="1"/>
  <c r="BP62" i="3"/>
  <c r="BQ90" i="3"/>
  <c r="BO61" i="3"/>
  <c r="BO62" i="3"/>
  <c r="E173" i="3"/>
  <c r="F173" i="3"/>
  <c r="G173" i="3"/>
  <c r="H173" i="3"/>
  <c r="BQ62" i="3" l="1"/>
  <c r="BQ61" i="3"/>
  <c r="AY99" i="3"/>
  <c r="AY134" i="3"/>
  <c r="C8" i="2"/>
  <c r="AZ191" i="3"/>
  <c r="AT191" i="3"/>
  <c r="AN191" i="3"/>
  <c r="AH191" i="3"/>
  <c r="AB191" i="3"/>
  <c r="V191" i="3"/>
  <c r="P191" i="3"/>
  <c r="J191" i="3"/>
  <c r="D191" i="3"/>
  <c r="BD190" i="3"/>
  <c r="BC190" i="3"/>
  <c r="BB190" i="3"/>
  <c r="BA190" i="3"/>
  <c r="AX190" i="3"/>
  <c r="AW190" i="3"/>
  <c r="AV190" i="3"/>
  <c r="AU190" i="3"/>
  <c r="AR190" i="3"/>
  <c r="AQ190" i="3"/>
  <c r="AP190" i="3"/>
  <c r="AO190" i="3"/>
  <c r="AL190" i="3"/>
  <c r="AK190" i="3"/>
  <c r="AJ190" i="3"/>
  <c r="AI190" i="3"/>
  <c r="AF190" i="3"/>
  <c r="AE190" i="3"/>
  <c r="AD190" i="3"/>
  <c r="AC190" i="3"/>
  <c r="Z190" i="3"/>
  <c r="Y190" i="3"/>
  <c r="X190" i="3"/>
  <c r="W190" i="3"/>
  <c r="T190" i="3"/>
  <c r="S190" i="3"/>
  <c r="R190" i="3"/>
  <c r="Q190" i="3"/>
  <c r="N190" i="3"/>
  <c r="M190" i="3"/>
  <c r="L190" i="3"/>
  <c r="K190" i="3"/>
  <c r="H190" i="3"/>
  <c r="G190" i="3"/>
  <c r="F190" i="3"/>
  <c r="E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U188" i="3"/>
  <c r="O188" i="3"/>
  <c r="I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U185" i="3"/>
  <c r="O185" i="3"/>
  <c r="I185" i="3"/>
  <c r="BN184" i="3"/>
  <c r="BM184" i="3"/>
  <c r="BL184" i="3"/>
  <c r="BK184" i="3"/>
  <c r="BJ184" i="3"/>
  <c r="BI184" i="3"/>
  <c r="BH184" i="3"/>
  <c r="BG184" i="3"/>
  <c r="BF184" i="3"/>
  <c r="BE184" i="3"/>
  <c r="AY184" i="3"/>
  <c r="AS184" i="3"/>
  <c r="AM184" i="3"/>
  <c r="AG184" i="3"/>
  <c r="AA184" i="3"/>
  <c r="U184" i="3"/>
  <c r="O184" i="3"/>
  <c r="I184" i="3"/>
  <c r="BN183" i="3"/>
  <c r="BM183" i="3"/>
  <c r="BL183" i="3"/>
  <c r="BK183" i="3"/>
  <c r="BJ183" i="3"/>
  <c r="BI183" i="3"/>
  <c r="BH183" i="3"/>
  <c r="BG183" i="3"/>
  <c r="BF183" i="3"/>
  <c r="BE183" i="3"/>
  <c r="AY183" i="3"/>
  <c r="AS183" i="3"/>
  <c r="AM183" i="3"/>
  <c r="AG183" i="3"/>
  <c r="AA183" i="3"/>
  <c r="O183" i="3"/>
  <c r="I183" i="3"/>
  <c r="BN181" i="3"/>
  <c r="BM181" i="3"/>
  <c r="BL181" i="3"/>
  <c r="BK181" i="3"/>
  <c r="BJ181" i="3"/>
  <c r="BI181" i="3"/>
  <c r="BH181" i="3"/>
  <c r="BG181" i="3"/>
  <c r="BF181" i="3"/>
  <c r="BE181" i="3"/>
  <c r="AY181" i="3"/>
  <c r="AS181" i="3"/>
  <c r="AM181" i="3"/>
  <c r="AG181" i="3"/>
  <c r="AA181" i="3"/>
  <c r="U181" i="3"/>
  <c r="O181" i="3"/>
  <c r="I181" i="3"/>
  <c r="BN180" i="3"/>
  <c r="BM180" i="3"/>
  <c r="BL180" i="3"/>
  <c r="BK180" i="3"/>
  <c r="BJ180" i="3"/>
  <c r="BI180" i="3"/>
  <c r="BH180" i="3"/>
  <c r="BG180" i="3"/>
  <c r="BF180" i="3"/>
  <c r="BE180" i="3"/>
  <c r="AY180" i="3"/>
  <c r="AS180" i="3"/>
  <c r="AM180" i="3"/>
  <c r="AG180" i="3"/>
  <c r="AA180" i="3"/>
  <c r="U180" i="3"/>
  <c r="O180" i="3"/>
  <c r="BN179" i="3"/>
  <c r="BM179" i="3"/>
  <c r="BL179" i="3"/>
  <c r="BK179" i="3"/>
  <c r="BJ179" i="3"/>
  <c r="BI179" i="3"/>
  <c r="BH179" i="3"/>
  <c r="BG179" i="3"/>
  <c r="BF179" i="3"/>
  <c r="BE179" i="3"/>
  <c r="AY179" i="3"/>
  <c r="AS179" i="3"/>
  <c r="AM179" i="3"/>
  <c r="AG179" i="3"/>
  <c r="AA179" i="3"/>
  <c r="U179" i="3"/>
  <c r="O179" i="3"/>
  <c r="I179" i="3"/>
  <c r="AZ174" i="3"/>
  <c r="AT174" i="3"/>
  <c r="AN174" i="3"/>
  <c r="AH174" i="3"/>
  <c r="AB174" i="3"/>
  <c r="V174" i="3"/>
  <c r="P174" i="3"/>
  <c r="J174" i="3"/>
  <c r="D174" i="3"/>
  <c r="BD173" i="3"/>
  <c r="BC173" i="3"/>
  <c r="BB173" i="3"/>
  <c r="BA173" i="3"/>
  <c r="AX173" i="3"/>
  <c r="AX174" i="3" s="1"/>
  <c r="AW173" i="3"/>
  <c r="AV173" i="3"/>
  <c r="AU173" i="3"/>
  <c r="AR173" i="3"/>
  <c r="AQ173" i="3"/>
  <c r="AP173" i="3"/>
  <c r="AO173" i="3"/>
  <c r="AL173" i="3"/>
  <c r="AK173" i="3"/>
  <c r="AJ173" i="3"/>
  <c r="AI173" i="3"/>
  <c r="AF173" i="3"/>
  <c r="AE173" i="3"/>
  <c r="AD173" i="3"/>
  <c r="AC173" i="3"/>
  <c r="Z173" i="3"/>
  <c r="Y173" i="3"/>
  <c r="X173" i="3"/>
  <c r="W173" i="3"/>
  <c r="T173" i="3"/>
  <c r="S173" i="3"/>
  <c r="R173" i="3"/>
  <c r="Q173" i="3"/>
  <c r="N173" i="3"/>
  <c r="M173" i="3"/>
  <c r="L173" i="3"/>
  <c r="K173"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I171" i="3"/>
  <c r="BN170" i="3"/>
  <c r="BM170" i="3"/>
  <c r="BL170" i="3"/>
  <c r="BK170" i="3"/>
  <c r="BJ170" i="3"/>
  <c r="BI170" i="3"/>
  <c r="BH170" i="3"/>
  <c r="BG170" i="3"/>
  <c r="BF170" i="3"/>
  <c r="BE170" i="3"/>
  <c r="AY170" i="3"/>
  <c r="AS170" i="3"/>
  <c r="AM170" i="3"/>
  <c r="AG170" i="3"/>
  <c r="AA170" i="3"/>
  <c r="U170" i="3"/>
  <c r="O170" i="3"/>
  <c r="I170" i="3"/>
  <c r="BN169" i="3"/>
  <c r="BM169" i="3"/>
  <c r="BL169" i="3"/>
  <c r="BK169" i="3"/>
  <c r="BJ169" i="3"/>
  <c r="BI169" i="3"/>
  <c r="BH169" i="3"/>
  <c r="BG169" i="3"/>
  <c r="BF169" i="3"/>
  <c r="BE169" i="3"/>
  <c r="AY169" i="3"/>
  <c r="AS169" i="3"/>
  <c r="AM169" i="3"/>
  <c r="AG169" i="3"/>
  <c r="AA169" i="3"/>
  <c r="U169" i="3"/>
  <c r="O169" i="3"/>
  <c r="I169" i="3"/>
  <c r="BN168" i="3"/>
  <c r="BM168" i="3"/>
  <c r="BL168" i="3"/>
  <c r="BK168" i="3"/>
  <c r="BJ168" i="3"/>
  <c r="BI168" i="3"/>
  <c r="BH168" i="3"/>
  <c r="BG168" i="3"/>
  <c r="BF168" i="3"/>
  <c r="BE168" i="3"/>
  <c r="AY168" i="3"/>
  <c r="AS168" i="3"/>
  <c r="AM168" i="3"/>
  <c r="AG168" i="3"/>
  <c r="AA168" i="3"/>
  <c r="U168" i="3"/>
  <c r="O168" i="3"/>
  <c r="I168" i="3"/>
  <c r="BN167" i="3"/>
  <c r="BM167" i="3"/>
  <c r="BL167" i="3"/>
  <c r="BK167" i="3"/>
  <c r="BJ167" i="3"/>
  <c r="BI167" i="3"/>
  <c r="BH167" i="3"/>
  <c r="BG167" i="3"/>
  <c r="BF167" i="3"/>
  <c r="BE167" i="3"/>
  <c r="AY167" i="3"/>
  <c r="AS167" i="3"/>
  <c r="AM167" i="3"/>
  <c r="AG167" i="3"/>
  <c r="AA167" i="3"/>
  <c r="U167" i="3"/>
  <c r="O167" i="3"/>
  <c r="I167" i="3"/>
  <c r="AZ162" i="3"/>
  <c r="AT162" i="3"/>
  <c r="AN162" i="3"/>
  <c r="AH162" i="3"/>
  <c r="AB162" i="3"/>
  <c r="V162" i="3"/>
  <c r="P162" i="3"/>
  <c r="J162" i="3"/>
  <c r="D162" i="3"/>
  <c r="BD161" i="3"/>
  <c r="BC161" i="3"/>
  <c r="BB161" i="3"/>
  <c r="BA161" i="3"/>
  <c r="AX161" i="3"/>
  <c r="AW161" i="3"/>
  <c r="AV161" i="3"/>
  <c r="AU161" i="3"/>
  <c r="AR161" i="3"/>
  <c r="AQ161" i="3"/>
  <c r="AP161" i="3"/>
  <c r="AO161" i="3"/>
  <c r="AL161" i="3"/>
  <c r="AK161" i="3"/>
  <c r="AJ161" i="3"/>
  <c r="AI161" i="3"/>
  <c r="AF161" i="3"/>
  <c r="AE161" i="3"/>
  <c r="AD161" i="3"/>
  <c r="AC161" i="3"/>
  <c r="AC162" i="3" s="1"/>
  <c r="Z161" i="3"/>
  <c r="Y161" i="3"/>
  <c r="X161" i="3"/>
  <c r="W161" i="3"/>
  <c r="T161" i="3"/>
  <c r="S161" i="3"/>
  <c r="R161" i="3"/>
  <c r="Q161" i="3"/>
  <c r="N161" i="3"/>
  <c r="M161" i="3"/>
  <c r="L161" i="3"/>
  <c r="K161" i="3"/>
  <c r="H161" i="3"/>
  <c r="G161" i="3"/>
  <c r="F161" i="3"/>
  <c r="E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BN153" i="3"/>
  <c r="BM153" i="3"/>
  <c r="BL153" i="3"/>
  <c r="BK153" i="3"/>
  <c r="BJ153" i="3"/>
  <c r="BI153" i="3"/>
  <c r="BH153" i="3"/>
  <c r="BG153" i="3"/>
  <c r="BF153" i="3"/>
  <c r="BE153" i="3"/>
  <c r="AY153" i="3"/>
  <c r="AS153" i="3"/>
  <c r="AM153" i="3"/>
  <c r="AG153" i="3"/>
  <c r="AA153" i="3"/>
  <c r="U153" i="3"/>
  <c r="O153" i="3"/>
  <c r="I153" i="3"/>
  <c r="BN152" i="3"/>
  <c r="BM152" i="3"/>
  <c r="BL152" i="3"/>
  <c r="BK152" i="3"/>
  <c r="BJ152" i="3"/>
  <c r="BI152" i="3"/>
  <c r="BH152" i="3"/>
  <c r="BG152" i="3"/>
  <c r="BF152" i="3"/>
  <c r="BE152" i="3"/>
  <c r="AY152" i="3"/>
  <c r="AS152" i="3"/>
  <c r="AM152" i="3"/>
  <c r="AG152" i="3"/>
  <c r="AA152" i="3"/>
  <c r="U152" i="3"/>
  <c r="O152" i="3"/>
  <c r="I152" i="3"/>
  <c r="BN151" i="3"/>
  <c r="BM151" i="3"/>
  <c r="BL151" i="3"/>
  <c r="BK151" i="3"/>
  <c r="BJ151" i="3"/>
  <c r="BI151" i="3"/>
  <c r="BH151" i="3"/>
  <c r="BG151" i="3"/>
  <c r="BF151" i="3"/>
  <c r="BE151" i="3"/>
  <c r="AY151" i="3"/>
  <c r="AS151" i="3"/>
  <c r="AM151" i="3"/>
  <c r="AG151" i="3"/>
  <c r="AA151" i="3"/>
  <c r="U151" i="3"/>
  <c r="O151" i="3"/>
  <c r="I151" i="3"/>
  <c r="AZ146" i="3"/>
  <c r="AT146" i="3"/>
  <c r="AN146" i="3"/>
  <c r="AH146" i="3"/>
  <c r="AB146" i="3"/>
  <c r="V146" i="3"/>
  <c r="P146" i="3"/>
  <c r="J146" i="3"/>
  <c r="D146" i="3"/>
  <c r="BD145" i="3"/>
  <c r="BC145" i="3"/>
  <c r="BB145" i="3"/>
  <c r="BA145" i="3"/>
  <c r="AX145" i="3"/>
  <c r="AW145" i="3"/>
  <c r="AV145" i="3"/>
  <c r="AU145" i="3"/>
  <c r="AR145" i="3"/>
  <c r="AQ145" i="3"/>
  <c r="AP145" i="3"/>
  <c r="AO145" i="3"/>
  <c r="AL145" i="3"/>
  <c r="AK145" i="3"/>
  <c r="AJ145" i="3"/>
  <c r="AI145" i="3"/>
  <c r="AF145" i="3"/>
  <c r="AE145" i="3"/>
  <c r="AD145" i="3"/>
  <c r="AC145" i="3"/>
  <c r="Z145" i="3"/>
  <c r="Y145" i="3"/>
  <c r="X145" i="3"/>
  <c r="W145" i="3"/>
  <c r="T145" i="3"/>
  <c r="S145" i="3"/>
  <c r="R145" i="3"/>
  <c r="Q145" i="3"/>
  <c r="N145" i="3"/>
  <c r="M145" i="3"/>
  <c r="L145" i="3"/>
  <c r="K145" i="3"/>
  <c r="H145" i="3"/>
  <c r="G145" i="3"/>
  <c r="F145" i="3"/>
  <c r="E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AZ128" i="3"/>
  <c r="AT128" i="3"/>
  <c r="AN128" i="3"/>
  <c r="AH128" i="3"/>
  <c r="AB128" i="3"/>
  <c r="V128" i="3"/>
  <c r="P128" i="3"/>
  <c r="J128" i="3"/>
  <c r="D128" i="3"/>
  <c r="BD127" i="3"/>
  <c r="BC127" i="3"/>
  <c r="BB127" i="3"/>
  <c r="BA127" i="3"/>
  <c r="AX127" i="3"/>
  <c r="AW127" i="3"/>
  <c r="AV127" i="3"/>
  <c r="AU127" i="3"/>
  <c r="AR127" i="3"/>
  <c r="AQ127" i="3"/>
  <c r="AP127" i="3"/>
  <c r="AO127" i="3"/>
  <c r="AL127" i="3"/>
  <c r="AK127" i="3"/>
  <c r="AJ127" i="3"/>
  <c r="AI127" i="3"/>
  <c r="AF127" i="3"/>
  <c r="AE127" i="3"/>
  <c r="AD127" i="3"/>
  <c r="AC127" i="3"/>
  <c r="Z127" i="3"/>
  <c r="Y127" i="3"/>
  <c r="X127" i="3"/>
  <c r="W127" i="3"/>
  <c r="T127" i="3"/>
  <c r="S127" i="3"/>
  <c r="R127" i="3"/>
  <c r="Q127" i="3"/>
  <c r="N127" i="3"/>
  <c r="M127" i="3"/>
  <c r="L127" i="3"/>
  <c r="K127" i="3"/>
  <c r="H127" i="3"/>
  <c r="G127" i="3"/>
  <c r="F127" i="3"/>
  <c r="E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G125" i="3"/>
  <c r="AA125" i="3"/>
  <c r="U125" i="3"/>
  <c r="O125" i="3"/>
  <c r="I125"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AZ111" i="3"/>
  <c r="AT111" i="3"/>
  <c r="AN111" i="3"/>
  <c r="AH111" i="3"/>
  <c r="AB111" i="3"/>
  <c r="V111" i="3"/>
  <c r="P111" i="3"/>
  <c r="J111" i="3"/>
  <c r="D111" i="3"/>
  <c r="BD110" i="3"/>
  <c r="BC110" i="3"/>
  <c r="BB110" i="3"/>
  <c r="BA110" i="3"/>
  <c r="AX110" i="3"/>
  <c r="AW110" i="3"/>
  <c r="AV110" i="3"/>
  <c r="AU110" i="3"/>
  <c r="AR110" i="3"/>
  <c r="AQ110" i="3"/>
  <c r="AP110" i="3"/>
  <c r="AO110" i="3"/>
  <c r="AL110" i="3"/>
  <c r="AK110" i="3"/>
  <c r="AJ110" i="3"/>
  <c r="AI110" i="3"/>
  <c r="AF110" i="3"/>
  <c r="AE110" i="3"/>
  <c r="AD110" i="3"/>
  <c r="AC110" i="3"/>
  <c r="Z110" i="3"/>
  <c r="Y110" i="3"/>
  <c r="X110" i="3"/>
  <c r="W110" i="3"/>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O109" i="3"/>
  <c r="I109" i="3"/>
  <c r="BN104" i="3"/>
  <c r="BM104" i="3"/>
  <c r="BL104" i="3"/>
  <c r="BK104" i="3"/>
  <c r="BJ104" i="3"/>
  <c r="BI104" i="3"/>
  <c r="BH104" i="3"/>
  <c r="BG104" i="3"/>
  <c r="BF104" i="3"/>
  <c r="BE104" i="3"/>
  <c r="AY104" i="3"/>
  <c r="AS104" i="3"/>
  <c r="AM104" i="3"/>
  <c r="AG104" i="3"/>
  <c r="AA104" i="3"/>
  <c r="O104" i="3"/>
  <c r="I104" i="3"/>
  <c r="BN103" i="3"/>
  <c r="BM103" i="3"/>
  <c r="BL103" i="3"/>
  <c r="BK103" i="3"/>
  <c r="BJ103" i="3"/>
  <c r="BI103" i="3"/>
  <c r="BH103" i="3"/>
  <c r="BG103" i="3"/>
  <c r="BF103" i="3"/>
  <c r="BE103" i="3"/>
  <c r="AY103" i="3"/>
  <c r="AS103" i="3"/>
  <c r="AM103" i="3"/>
  <c r="AG103" i="3"/>
  <c r="AA103" i="3"/>
  <c r="O103" i="3"/>
  <c r="I103" i="3"/>
  <c r="BN102" i="3"/>
  <c r="BM102" i="3"/>
  <c r="BL102" i="3"/>
  <c r="BK102" i="3"/>
  <c r="BJ102" i="3"/>
  <c r="BI102" i="3"/>
  <c r="BH102" i="3"/>
  <c r="BG102" i="3"/>
  <c r="BF102" i="3"/>
  <c r="BE102" i="3"/>
  <c r="AY102" i="3"/>
  <c r="AS102" i="3"/>
  <c r="AM102" i="3"/>
  <c r="AG102" i="3"/>
  <c r="AA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S99" i="3"/>
  <c r="AM99" i="3"/>
  <c r="AG99" i="3"/>
  <c r="AA99" i="3"/>
  <c r="U99" i="3"/>
  <c r="O99" i="3"/>
  <c r="I99" i="3"/>
  <c r="AZ94" i="3"/>
  <c r="AT94" i="3"/>
  <c r="AN94" i="3"/>
  <c r="AH94" i="3"/>
  <c r="AB94" i="3"/>
  <c r="V94" i="3"/>
  <c r="P94" i="3"/>
  <c r="J94" i="3"/>
  <c r="D94" i="3"/>
  <c r="BD93" i="3"/>
  <c r="BC93" i="3"/>
  <c r="BB93" i="3"/>
  <c r="BA93" i="3"/>
  <c r="AX93" i="3"/>
  <c r="AW93" i="3"/>
  <c r="AV93" i="3"/>
  <c r="AU93"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AZ79" i="3"/>
  <c r="AT79" i="3"/>
  <c r="AN79" i="3"/>
  <c r="AH79" i="3"/>
  <c r="AB79" i="3"/>
  <c r="V79" i="3"/>
  <c r="P79" i="3"/>
  <c r="J79" i="3"/>
  <c r="D79"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AZ66" i="3"/>
  <c r="AT66" i="3"/>
  <c r="AN66" i="3"/>
  <c r="AH66" i="3"/>
  <c r="AB66" i="3"/>
  <c r="V66" i="3"/>
  <c r="P66" i="3"/>
  <c r="J66" i="3"/>
  <c r="D66"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N64" i="3"/>
  <c r="BM64" i="3"/>
  <c r="BL64" i="3"/>
  <c r="BK64" i="3"/>
  <c r="BJ64" i="3"/>
  <c r="BI64" i="3"/>
  <c r="BH64" i="3"/>
  <c r="BG64" i="3"/>
  <c r="BF64" i="3"/>
  <c r="BE64" i="3"/>
  <c r="AY64" i="3"/>
  <c r="AS64" i="3"/>
  <c r="AM64" i="3"/>
  <c r="AG64" i="3"/>
  <c r="AA64" i="3"/>
  <c r="U64" i="3"/>
  <c r="O64" i="3"/>
  <c r="I64" i="3"/>
  <c r="BN63" i="3"/>
  <c r="BM63" i="3"/>
  <c r="BL63" i="3"/>
  <c r="BK63" i="3"/>
  <c r="BJ63" i="3"/>
  <c r="BI63" i="3"/>
  <c r="BH63" i="3"/>
  <c r="BG63" i="3"/>
  <c r="BF63" i="3"/>
  <c r="BE63" i="3"/>
  <c r="AY63" i="3"/>
  <c r="AS63" i="3"/>
  <c r="AM63" i="3"/>
  <c r="AG63" i="3"/>
  <c r="AA63" i="3"/>
  <c r="U63" i="3"/>
  <c r="O63"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AZ52" i="3"/>
  <c r="AT52" i="3"/>
  <c r="AN52" i="3"/>
  <c r="AH52" i="3"/>
  <c r="AB52" i="3"/>
  <c r="V52" i="3"/>
  <c r="P52" i="3"/>
  <c r="J52" i="3"/>
  <c r="D52" i="3"/>
  <c r="BD51" i="3"/>
  <c r="BC51" i="3"/>
  <c r="BB51" i="3"/>
  <c r="BA51" i="3"/>
  <c r="AX51" i="3"/>
  <c r="AW51" i="3"/>
  <c r="AV51" i="3"/>
  <c r="AU51"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M25" i="2"/>
  <c r="M24" i="2"/>
  <c r="M23" i="2"/>
  <c r="M22" i="2"/>
  <c r="M21" i="2"/>
  <c r="M19" i="2"/>
  <c r="N25" i="2" s="1"/>
  <c r="M18" i="2"/>
  <c r="C3" i="2"/>
  <c r="C2" i="2"/>
  <c r="C7" i="2"/>
  <c r="C10" i="2"/>
  <c r="C9" i="2"/>
  <c r="C4" i="2"/>
  <c r="C6" i="2"/>
  <c r="C5" i="2"/>
  <c r="L1" i="2"/>
  <c r="K1" i="2"/>
  <c r="J1" i="2"/>
  <c r="I1" i="2"/>
  <c r="H1" i="2"/>
  <c r="G1" i="2"/>
  <c r="F1" i="2"/>
  <c r="E1" i="2"/>
  <c r="D1" i="2"/>
  <c r="AC111" i="3" l="1"/>
  <c r="AQ162" i="3"/>
  <c r="AQ191" i="3"/>
  <c r="L111" i="3"/>
  <c r="AJ146" i="3"/>
  <c r="G111" i="3"/>
  <c r="BP120" i="3"/>
  <c r="BP138" i="3"/>
  <c r="BO138" i="3"/>
  <c r="BP141" i="3"/>
  <c r="BA191" i="3"/>
  <c r="AK52" i="3"/>
  <c r="AK94" i="3"/>
  <c r="BP73" i="3"/>
  <c r="BP103" i="3"/>
  <c r="BP125" i="3"/>
  <c r="BO125" i="3"/>
  <c r="H79" i="3"/>
  <c r="BP87" i="3"/>
  <c r="BP91" i="3"/>
  <c r="BO91" i="3"/>
  <c r="BP123" i="3"/>
  <c r="BO144" i="3"/>
  <c r="BP158" i="3"/>
  <c r="BP104" i="3"/>
  <c r="BO104" i="3"/>
  <c r="BP64" i="3"/>
  <c r="L94" i="3"/>
  <c r="N94" i="3"/>
  <c r="BP172" i="3"/>
  <c r="I173" i="3"/>
  <c r="BB94" i="3"/>
  <c r="AW146" i="3"/>
  <c r="AW148" i="3" s="1"/>
  <c r="AX112" i="3"/>
  <c r="AR94" i="3"/>
  <c r="AL128" i="3"/>
  <c r="AF67" i="3"/>
  <c r="AE66" i="3"/>
  <c r="BO45" i="3"/>
  <c r="Y79" i="3"/>
  <c r="BP46" i="3"/>
  <c r="T129" i="3"/>
  <c r="S162" i="3"/>
  <c r="N52" i="3"/>
  <c r="L146" i="3"/>
  <c r="L66" i="3"/>
  <c r="M66" i="3"/>
  <c r="O190" i="3"/>
  <c r="G53" i="3"/>
  <c r="G52" i="3"/>
  <c r="F52" i="3"/>
  <c r="E191" i="3"/>
  <c r="F80" i="3"/>
  <c r="E79" i="3"/>
  <c r="G79" i="3"/>
  <c r="F95" i="3"/>
  <c r="BF145" i="3"/>
  <c r="Q146" i="3"/>
  <c r="K128" i="3"/>
  <c r="G94" i="3"/>
  <c r="M94" i="3"/>
  <c r="AM78" i="3"/>
  <c r="AJ79" i="3"/>
  <c r="BP135" i="3"/>
  <c r="AR191" i="3"/>
  <c r="BB128" i="3"/>
  <c r="AW67" i="3"/>
  <c r="AR112" i="3"/>
  <c r="AK79" i="3"/>
  <c r="AJ80" i="3"/>
  <c r="AK80" i="3"/>
  <c r="AL79" i="3"/>
  <c r="AI79" i="3"/>
  <c r="AJ52" i="3"/>
  <c r="AJ53" i="3"/>
  <c r="AL52" i="3"/>
  <c r="AI52" i="3"/>
  <c r="AK128" i="3"/>
  <c r="AK66" i="3"/>
  <c r="AI67" i="3"/>
  <c r="AL66" i="3"/>
  <c r="AJ67" i="3"/>
  <c r="AJ66" i="3"/>
  <c r="AI66" i="3"/>
  <c r="AM145" i="3"/>
  <c r="AK146" i="3"/>
  <c r="AK147" i="3"/>
  <c r="AL146" i="3"/>
  <c r="AM190" i="3"/>
  <c r="AL191" i="3"/>
  <c r="AM110" i="3"/>
  <c r="BA95" i="3"/>
  <c r="BC94" i="3"/>
  <c r="BD94" i="3"/>
  <c r="BB175" i="3"/>
  <c r="BB174" i="3"/>
  <c r="BA175" i="3"/>
  <c r="BD192" i="3"/>
  <c r="BD191" i="3"/>
  <c r="BD162" i="3"/>
  <c r="BE110" i="3"/>
  <c r="BC66" i="3"/>
  <c r="BD146" i="3"/>
  <c r="BB146" i="3"/>
  <c r="BA146" i="3"/>
  <c r="BB147" i="3"/>
  <c r="BD128" i="3"/>
  <c r="BC79" i="3"/>
  <c r="BB79" i="3"/>
  <c r="BB130" i="3" s="1"/>
  <c r="BD80" i="3"/>
  <c r="BD79" i="3"/>
  <c r="BD130" i="3" s="1"/>
  <c r="AW111" i="3"/>
  <c r="AX111" i="3"/>
  <c r="AV146" i="3"/>
  <c r="AU146" i="3"/>
  <c r="AU147" i="3"/>
  <c r="AW94" i="3"/>
  <c r="AW66" i="3"/>
  <c r="AY190" i="3"/>
  <c r="AU192" i="3"/>
  <c r="AW129" i="3"/>
  <c r="AY51" i="3"/>
  <c r="AX52" i="3"/>
  <c r="AY161" i="3"/>
  <c r="AW162" i="3"/>
  <c r="AY173" i="3"/>
  <c r="AU175" i="3"/>
  <c r="AU174" i="3"/>
  <c r="AW174" i="3"/>
  <c r="AR162" i="3"/>
  <c r="AS65" i="3"/>
  <c r="AP66" i="3"/>
  <c r="AP79" i="3"/>
  <c r="AR80" i="3"/>
  <c r="AQ79" i="3"/>
  <c r="AQ81" i="3" s="1"/>
  <c r="AR79" i="3"/>
  <c r="AR192" i="3"/>
  <c r="AO191" i="3"/>
  <c r="AP191" i="3"/>
  <c r="AP146" i="3"/>
  <c r="AO146" i="3"/>
  <c r="AR52" i="3"/>
  <c r="AQ94" i="3"/>
  <c r="AR95" i="3"/>
  <c r="AO129" i="3"/>
  <c r="AQ128" i="3"/>
  <c r="AQ129" i="3"/>
  <c r="AO128" i="3"/>
  <c r="BO169" i="3"/>
  <c r="BP167" i="3"/>
  <c r="AD174" i="3"/>
  <c r="AE174" i="3"/>
  <c r="AF175" i="3"/>
  <c r="AE112" i="3"/>
  <c r="AF111" i="3"/>
  <c r="AE52" i="3"/>
  <c r="AE80" i="3"/>
  <c r="AF79" i="3"/>
  <c r="AF162" i="3"/>
  <c r="AC163" i="3"/>
  <c r="AD162" i="3"/>
  <c r="AE162" i="3"/>
  <c r="AD66" i="3"/>
  <c r="AF66" i="3"/>
  <c r="AF128" i="3"/>
  <c r="AE128" i="3"/>
  <c r="AE130" i="3" s="1"/>
  <c r="AC129" i="3"/>
  <c r="AE191" i="3"/>
  <c r="AC192" i="3"/>
  <c r="AF191" i="3"/>
  <c r="AD191" i="3"/>
  <c r="Z191" i="3"/>
  <c r="Y66" i="3"/>
  <c r="Z66" i="3"/>
  <c r="W66" i="3"/>
  <c r="Y67" i="3"/>
  <c r="W67" i="3"/>
  <c r="X66" i="3"/>
  <c r="Z67" i="3"/>
  <c r="Z129" i="3"/>
  <c r="Y162" i="3"/>
  <c r="X162" i="3"/>
  <c r="Z162" i="3"/>
  <c r="Z163" i="3"/>
  <c r="BP133" i="3"/>
  <c r="W146" i="3"/>
  <c r="Y146" i="3"/>
  <c r="Z147" i="3"/>
  <c r="X146" i="3"/>
  <c r="Z146" i="3"/>
  <c r="Y94" i="3"/>
  <c r="BO71" i="3"/>
  <c r="Z112" i="3"/>
  <c r="Y111" i="3"/>
  <c r="AA110" i="3"/>
  <c r="X52" i="3"/>
  <c r="BO43" i="3"/>
  <c r="AA51" i="3"/>
  <c r="BO101" i="3"/>
  <c r="S94" i="3"/>
  <c r="S95" i="3"/>
  <c r="S146" i="3"/>
  <c r="T146" i="3"/>
  <c r="T147" i="3"/>
  <c r="S128" i="3"/>
  <c r="T128" i="3"/>
  <c r="Q128" i="3"/>
  <c r="U65" i="3"/>
  <c r="Q67" i="3"/>
  <c r="S66" i="3"/>
  <c r="Q66" i="3"/>
  <c r="R66" i="3"/>
  <c r="T67" i="3"/>
  <c r="U78" i="3"/>
  <c r="S79" i="3"/>
  <c r="S52" i="3"/>
  <c r="T52" i="3"/>
  <c r="T54" i="3" s="1"/>
  <c r="Q52" i="3"/>
  <c r="BO179" i="3"/>
  <c r="T191" i="3"/>
  <c r="T162" i="3"/>
  <c r="S163" i="3"/>
  <c r="U173" i="3"/>
  <c r="S175" i="3"/>
  <c r="T174" i="3"/>
  <c r="R175" i="3"/>
  <c r="S174" i="3"/>
  <c r="S176" i="3" s="1"/>
  <c r="R174" i="3"/>
  <c r="N95" i="3"/>
  <c r="BP86" i="3"/>
  <c r="N112" i="3"/>
  <c r="O110" i="3"/>
  <c r="O112" i="3" s="1"/>
  <c r="N111" i="3"/>
  <c r="M111" i="3"/>
  <c r="BP169" i="3"/>
  <c r="M174" i="3"/>
  <c r="N174" i="3"/>
  <c r="BO59" i="3"/>
  <c r="H66" i="3"/>
  <c r="G66" i="3"/>
  <c r="G67" i="3"/>
  <c r="N128" i="3"/>
  <c r="L128" i="3"/>
  <c r="BP118" i="3"/>
  <c r="BO41" i="3"/>
  <c r="BO73" i="3"/>
  <c r="K79" i="3"/>
  <c r="N146" i="3"/>
  <c r="K146" i="3"/>
  <c r="BP189" i="3"/>
  <c r="F191" i="3"/>
  <c r="F192" i="3"/>
  <c r="BA53" i="3"/>
  <c r="T112" i="3"/>
  <c r="AQ175" i="3"/>
  <c r="AP175" i="3"/>
  <c r="AR175" i="3"/>
  <c r="T192" i="3"/>
  <c r="S192" i="3"/>
  <c r="AL192" i="3"/>
  <c r="R192" i="3"/>
  <c r="I51" i="3"/>
  <c r="BC52" i="3"/>
  <c r="BO57" i="3"/>
  <c r="AG65" i="3"/>
  <c r="K80" i="3"/>
  <c r="Z94" i="3"/>
  <c r="BB111" i="3"/>
  <c r="T111" i="3"/>
  <c r="F112" i="3"/>
  <c r="Z128" i="3"/>
  <c r="N163" i="3"/>
  <c r="M163" i="3"/>
  <c r="BL190" i="3"/>
  <c r="BO42" i="3"/>
  <c r="BO50" i="3"/>
  <c r="H52" i="3"/>
  <c r="AF52" i="3"/>
  <c r="T53" i="3"/>
  <c r="BP58" i="3"/>
  <c r="AM65" i="3"/>
  <c r="AM67" i="3" s="1"/>
  <c r="BO58" i="3"/>
  <c r="N66" i="3"/>
  <c r="T66" i="3"/>
  <c r="AR66" i="3"/>
  <c r="AX66" i="3"/>
  <c r="BD66" i="3"/>
  <c r="AU66" i="3"/>
  <c r="L67" i="3"/>
  <c r="AP67" i="3"/>
  <c r="BE78" i="3"/>
  <c r="BP76" i="3"/>
  <c r="W79" i="3"/>
  <c r="AC79" i="3"/>
  <c r="BJ78" i="3"/>
  <c r="AE79" i="3"/>
  <c r="L80" i="3"/>
  <c r="AU80" i="3"/>
  <c r="BJ93" i="3"/>
  <c r="T95" i="3"/>
  <c r="S111" i="3"/>
  <c r="AQ111" i="3"/>
  <c r="BC111" i="3"/>
  <c r="BC68" i="3" s="1"/>
  <c r="Y112" i="3"/>
  <c r="G112" i="3"/>
  <c r="AG127" i="3"/>
  <c r="BE127" i="3"/>
  <c r="BE129" i="3" s="1"/>
  <c r="BO121" i="3"/>
  <c r="BP126" i="3"/>
  <c r="BO126" i="3"/>
  <c r="M162" i="3"/>
  <c r="X174" i="3"/>
  <c r="X54" i="3" s="1"/>
  <c r="AP174" i="3"/>
  <c r="AV174" i="3"/>
  <c r="BM173" i="3"/>
  <c r="N175" i="3"/>
  <c r="AC53" i="3"/>
  <c r="Z80" i="3"/>
  <c r="Y80" i="3"/>
  <c r="AX80" i="3"/>
  <c r="AW79" i="3"/>
  <c r="AW81" i="3" s="1"/>
  <c r="W80" i="3"/>
  <c r="Y95" i="3"/>
  <c r="W94" i="3"/>
  <c r="AX95" i="3"/>
  <c r="R111" i="3"/>
  <c r="BA112" i="3"/>
  <c r="X129" i="3"/>
  <c r="AD52" i="3"/>
  <c r="BD52" i="3"/>
  <c r="BP60" i="3"/>
  <c r="BO63" i="3"/>
  <c r="AQ66" i="3"/>
  <c r="M67" i="3"/>
  <c r="K67" i="3"/>
  <c r="AO67" i="3"/>
  <c r="AX67" i="3"/>
  <c r="Z79" i="3"/>
  <c r="AX79" i="3"/>
  <c r="AX81" i="3" s="1"/>
  <c r="M80" i="3"/>
  <c r="AF80" i="3"/>
  <c r="AU79" i="3"/>
  <c r="AX94" i="3"/>
  <c r="Y128" i="3"/>
  <c r="H175" i="3"/>
  <c r="F175" i="3"/>
  <c r="W175" i="3"/>
  <c r="X175" i="3"/>
  <c r="BO188" i="3"/>
  <c r="BH190" i="3"/>
  <c r="Q191" i="3"/>
  <c r="BJ190" i="3"/>
  <c r="AC191" i="3"/>
  <c r="W192" i="3"/>
  <c r="Y191" i="3"/>
  <c r="BO40" i="3"/>
  <c r="BP43" i="3"/>
  <c r="BP44" i="3"/>
  <c r="BO44" i="3"/>
  <c r="BP47" i="3"/>
  <c r="AG51" i="3"/>
  <c r="BO48" i="3"/>
  <c r="BG51" i="3"/>
  <c r="AO66" i="3"/>
  <c r="AU67" i="3"/>
  <c r="AA78" i="3"/>
  <c r="AY78" i="3"/>
  <c r="M79" i="3"/>
  <c r="X79" i="3"/>
  <c r="AD79" i="3"/>
  <c r="AV79" i="3"/>
  <c r="R80" i="3"/>
  <c r="AW80" i="3"/>
  <c r="BP85" i="3"/>
  <c r="BP89" i="3"/>
  <c r="F94" i="3"/>
  <c r="BH93" i="3"/>
  <c r="R94" i="3"/>
  <c r="X94" i="3"/>
  <c r="T94" i="3"/>
  <c r="Z95" i="3"/>
  <c r="BO99" i="3"/>
  <c r="BP100" i="3"/>
  <c r="BP102" i="3"/>
  <c r="BO103" i="3"/>
  <c r="H111" i="3"/>
  <c r="Z111" i="3"/>
  <c r="AR111" i="3"/>
  <c r="BD111" i="3"/>
  <c r="S112" i="3"/>
  <c r="BP117" i="3"/>
  <c r="AY127" i="3"/>
  <c r="BO118" i="3"/>
  <c r="AJ129" i="3"/>
  <c r="AI129" i="3"/>
  <c r="I145" i="3"/>
  <c r="BP137" i="3"/>
  <c r="AS173" i="3"/>
  <c r="G174" i="3"/>
  <c r="Y174" i="3"/>
  <c r="AQ174" i="3"/>
  <c r="BD175" i="3"/>
  <c r="BB192" i="3"/>
  <c r="BA192" i="3"/>
  <c r="BE93" i="3"/>
  <c r="BO87" i="3"/>
  <c r="AA93" i="3"/>
  <c r="H94" i="3"/>
  <c r="AF94" i="3"/>
  <c r="AL94" i="3"/>
  <c r="L95" i="3"/>
  <c r="AG110" i="3"/>
  <c r="BO109" i="3"/>
  <c r="E111" i="3"/>
  <c r="Q111" i="3"/>
  <c r="BI110" i="3"/>
  <c r="AL111" i="3"/>
  <c r="L112" i="3"/>
  <c r="BO116" i="3"/>
  <c r="BO120" i="3"/>
  <c r="BG127" i="3"/>
  <c r="W128" i="3"/>
  <c r="AD129" i="3"/>
  <c r="BO133" i="3"/>
  <c r="BO135" i="3"/>
  <c r="M147" i="3"/>
  <c r="AO147" i="3"/>
  <c r="K147" i="3"/>
  <c r="BO158" i="3"/>
  <c r="N162" i="3"/>
  <c r="BP168" i="3"/>
  <c r="BO168" i="3"/>
  <c r="BP170" i="3"/>
  <c r="BO170" i="3"/>
  <c r="H174" i="3"/>
  <c r="AD175" i="3"/>
  <c r="AC175" i="3"/>
  <c r="BP180" i="3"/>
  <c r="AS190" i="3"/>
  <c r="BP185" i="3"/>
  <c r="R191" i="3"/>
  <c r="BB191" i="3"/>
  <c r="BP48" i="3"/>
  <c r="BP49" i="3"/>
  <c r="BO49" i="3"/>
  <c r="R52" i="3"/>
  <c r="BB52" i="3"/>
  <c r="Z52" i="3"/>
  <c r="AI53" i="3"/>
  <c r="BP63" i="3"/>
  <c r="E66" i="3"/>
  <c r="K66" i="3"/>
  <c r="BF65" i="3"/>
  <c r="AK67" i="3"/>
  <c r="BP72" i="3"/>
  <c r="AS78" i="3"/>
  <c r="BO72" i="3"/>
  <c r="BP75" i="3"/>
  <c r="N79" i="3"/>
  <c r="T79" i="3"/>
  <c r="AI80" i="3"/>
  <c r="O93" i="3"/>
  <c r="AM93" i="3"/>
  <c r="BO86" i="3"/>
  <c r="BO92" i="3"/>
  <c r="E94" i="3"/>
  <c r="Q94" i="3"/>
  <c r="BI93" i="3"/>
  <c r="BP101" i="3"/>
  <c r="F111" i="3"/>
  <c r="BH110" i="3"/>
  <c r="X111" i="3"/>
  <c r="AM127" i="3"/>
  <c r="BO122" i="3"/>
  <c r="R128" i="3"/>
  <c r="X128" i="3"/>
  <c r="AD128" i="3"/>
  <c r="AJ128" i="3"/>
  <c r="K129" i="3"/>
  <c r="Q129" i="3"/>
  <c r="G146" i="3"/>
  <c r="M146" i="3"/>
  <c r="AQ146" i="3"/>
  <c r="AX147" i="3"/>
  <c r="L147" i="3"/>
  <c r="AW147" i="3"/>
  <c r="AS161" i="3"/>
  <c r="BO152" i="3"/>
  <c r="BP157" i="3"/>
  <c r="BK161" i="3"/>
  <c r="E174" i="3"/>
  <c r="W174" i="3"/>
  <c r="BA174" i="3"/>
  <c r="AC174" i="3"/>
  <c r="AA145" i="3"/>
  <c r="AY145" i="3"/>
  <c r="BO137" i="3"/>
  <c r="BP142" i="3"/>
  <c r="BO142" i="3"/>
  <c r="BP143" i="3"/>
  <c r="AR146" i="3"/>
  <c r="AX146" i="3"/>
  <c r="W147" i="3"/>
  <c r="AI147" i="3"/>
  <c r="AM161" i="3"/>
  <c r="BO151" i="3"/>
  <c r="BP153" i="3"/>
  <c r="BO153" i="3"/>
  <c r="BO155" i="3"/>
  <c r="BO157" i="3"/>
  <c r="K162" i="3"/>
  <c r="Q162" i="3"/>
  <c r="BG161" i="3"/>
  <c r="W163" i="3"/>
  <c r="AF163" i="3"/>
  <c r="AG173" i="3"/>
  <c r="BE173" i="3"/>
  <c r="AF174" i="3"/>
  <c r="AR174" i="3"/>
  <c r="BC174" i="3"/>
  <c r="T175" i="3"/>
  <c r="AV175" i="3"/>
  <c r="BO185" i="3"/>
  <c r="BP187" i="3"/>
  <c r="X191" i="3"/>
  <c r="AD192" i="3"/>
  <c r="AP192" i="3"/>
  <c r="AG145" i="3"/>
  <c r="BP134" i="3"/>
  <c r="BO134" i="3"/>
  <c r="BO136" i="3"/>
  <c r="BO139" i="3"/>
  <c r="BP140" i="3"/>
  <c r="BO141" i="3"/>
  <c r="BO143" i="3"/>
  <c r="R146" i="3"/>
  <c r="Y147" i="3"/>
  <c r="AJ147" i="3"/>
  <c r="BP154" i="3"/>
  <c r="BP156" i="3"/>
  <c r="AA161" i="3"/>
  <c r="L162" i="3"/>
  <c r="BH161" i="3"/>
  <c r="BO167" i="3"/>
  <c r="AA173" i="3"/>
  <c r="BO171" i="3"/>
  <c r="BD174" i="3"/>
  <c r="F174" i="3"/>
  <c r="AW175" i="3"/>
  <c r="BO183" i="3"/>
  <c r="BP184" i="3"/>
  <c r="BO187" i="3"/>
  <c r="S191" i="3"/>
  <c r="AK191" i="3"/>
  <c r="BC191" i="3"/>
  <c r="AF192" i="3"/>
  <c r="AQ192" i="3"/>
  <c r="BP181" i="3"/>
  <c r="BO181" i="3"/>
  <c r="BP186" i="3"/>
  <c r="BO186" i="3"/>
  <c r="G191" i="3"/>
  <c r="BJ65" i="3"/>
  <c r="AC66" i="3"/>
  <c r="AC52" i="3"/>
  <c r="BJ51" i="3"/>
  <c r="AP53" i="3"/>
  <c r="AR53" i="3"/>
  <c r="AQ53" i="3"/>
  <c r="AO53" i="3"/>
  <c r="O78" i="3"/>
  <c r="BP71" i="3"/>
  <c r="BL93" i="3"/>
  <c r="AP94" i="3"/>
  <c r="F128" i="3"/>
  <c r="BF127" i="3"/>
  <c r="BM127" i="3"/>
  <c r="AU128" i="3"/>
  <c r="F163" i="3"/>
  <c r="E163" i="3"/>
  <c r="E162" i="3"/>
  <c r="H163" i="3"/>
  <c r="G163" i="3"/>
  <c r="AJ175" i="3"/>
  <c r="AL175" i="3"/>
  <c r="AK175" i="3"/>
  <c r="AI174" i="3"/>
  <c r="AL174" i="3"/>
  <c r="AI175" i="3"/>
  <c r="BP41" i="3"/>
  <c r="O51" i="3"/>
  <c r="AM51" i="3"/>
  <c r="BO47" i="3"/>
  <c r="M52" i="3"/>
  <c r="Y52" i="3"/>
  <c r="BK51" i="3"/>
  <c r="BM51" i="3"/>
  <c r="AU52" i="3"/>
  <c r="AU53" i="3"/>
  <c r="AX53" i="3"/>
  <c r="AV53" i="3"/>
  <c r="AW53" i="3"/>
  <c r="BP74" i="3"/>
  <c r="I78" i="3"/>
  <c r="AG78" i="3"/>
  <c r="BH78" i="3"/>
  <c r="Q79" i="3"/>
  <c r="BA111" i="3"/>
  <c r="BN110" i="3"/>
  <c r="AK112" i="3"/>
  <c r="AJ112" i="3"/>
  <c r="AI111" i="3"/>
  <c r="AI112" i="3"/>
  <c r="AJ111" i="3"/>
  <c r="BL127" i="3"/>
  <c r="AI146" i="3"/>
  <c r="AI68" i="3" s="1"/>
  <c r="BK145" i="3"/>
  <c r="AC147" i="3"/>
  <c r="AE147" i="3"/>
  <c r="AE146" i="3"/>
  <c r="AD147" i="3"/>
  <c r="AF147" i="3"/>
  <c r="AF146" i="3"/>
  <c r="H162" i="3"/>
  <c r="U51" i="3"/>
  <c r="AS51" i="3"/>
  <c r="BO46" i="3"/>
  <c r="E52" i="3"/>
  <c r="BF51" i="3"/>
  <c r="AP52" i="3"/>
  <c r="AV52" i="3"/>
  <c r="BA52" i="3"/>
  <c r="BN51" i="3"/>
  <c r="BH51" i="3"/>
  <c r="BE65" i="3"/>
  <c r="BP59" i="3"/>
  <c r="I65" i="3"/>
  <c r="BO64" i="3"/>
  <c r="BM65" i="3"/>
  <c r="AV66" i="3"/>
  <c r="BB66" i="3"/>
  <c r="BN65" i="3"/>
  <c r="BK65" i="3"/>
  <c r="BO74" i="3"/>
  <c r="L79" i="3"/>
  <c r="BG78" i="3"/>
  <c r="BA79" i="3"/>
  <c r="BN78" i="3"/>
  <c r="AY93" i="3"/>
  <c r="BP88" i="3"/>
  <c r="AF95" i="3"/>
  <c r="AD95" i="3"/>
  <c r="AD94" i="3"/>
  <c r="AC95" i="3"/>
  <c r="AE94" i="3"/>
  <c r="AE95" i="3"/>
  <c r="AY110" i="3"/>
  <c r="AP111" i="3"/>
  <c r="BL110" i="3"/>
  <c r="AV111" i="3"/>
  <c r="BM110" i="3"/>
  <c r="BJ110" i="3"/>
  <c r="W111" i="3"/>
  <c r="AL112" i="3"/>
  <c r="I127" i="3"/>
  <c r="BP116" i="3"/>
  <c r="BO117" i="3"/>
  <c r="H129" i="3"/>
  <c r="F129" i="3"/>
  <c r="E129" i="3"/>
  <c r="H128" i="3"/>
  <c r="M53" i="3"/>
  <c r="L53" i="3"/>
  <c r="K53" i="3"/>
  <c r="L52" i="3"/>
  <c r="L54" i="3" s="1"/>
  <c r="K52" i="3"/>
  <c r="W53" i="3"/>
  <c r="Y53" i="3"/>
  <c r="X53" i="3"/>
  <c r="N53" i="3"/>
  <c r="AV94" i="3"/>
  <c r="BM93" i="3"/>
  <c r="AF112" i="3"/>
  <c r="AD112" i="3"/>
  <c r="AD111" i="3"/>
  <c r="AC112" i="3"/>
  <c r="AE111" i="3"/>
  <c r="BP40" i="3"/>
  <c r="BP42" i="3"/>
  <c r="BE51" i="3"/>
  <c r="BP45" i="3"/>
  <c r="BP50" i="3"/>
  <c r="W52" i="3"/>
  <c r="BI51" i="3"/>
  <c r="AQ52" i="3"/>
  <c r="BL51" i="3"/>
  <c r="Z53" i="3"/>
  <c r="BO76" i="3"/>
  <c r="G80" i="3"/>
  <c r="G95" i="3"/>
  <c r="BF78" i="3"/>
  <c r="S80" i="3"/>
  <c r="Q80" i="3"/>
  <c r="T80" i="3"/>
  <c r="AQ80" i="3"/>
  <c r="AP80" i="3"/>
  <c r="AO79" i="3"/>
  <c r="AO80" i="3"/>
  <c r="I93" i="3"/>
  <c r="BP84" i="3"/>
  <c r="AG93" i="3"/>
  <c r="BO85" i="3"/>
  <c r="BO89" i="3"/>
  <c r="BA94" i="3"/>
  <c r="BN93" i="3"/>
  <c r="AK95" i="3"/>
  <c r="AJ95" i="3"/>
  <c r="AI95" i="3"/>
  <c r="AJ94" i="3"/>
  <c r="AI94" i="3"/>
  <c r="AL95" i="3"/>
  <c r="BP99" i="3"/>
  <c r="I110" i="3"/>
  <c r="BO100" i="3"/>
  <c r="AK111" i="3"/>
  <c r="BP119" i="3"/>
  <c r="BP121" i="3"/>
  <c r="U127" i="3"/>
  <c r="O127" i="3"/>
  <c r="G129" i="3"/>
  <c r="Q174" i="3"/>
  <c r="BH173" i="3"/>
  <c r="Z174" i="3"/>
  <c r="BI173" i="3"/>
  <c r="BO60" i="3"/>
  <c r="E67" i="3"/>
  <c r="BA67" i="3"/>
  <c r="H67" i="3"/>
  <c r="BO75" i="3"/>
  <c r="BF93" i="3"/>
  <c r="AU95" i="3"/>
  <c r="AP112" i="3"/>
  <c r="AU129" i="3"/>
  <c r="AX129" i="3"/>
  <c r="AX128" i="3"/>
  <c r="BA129" i="3"/>
  <c r="AD146" i="3"/>
  <c r="E147" i="3"/>
  <c r="F147" i="3"/>
  <c r="G147" i="3"/>
  <c r="AO174" i="3"/>
  <c r="BL173" i="3"/>
  <c r="AW52" i="3"/>
  <c r="H53" i="3"/>
  <c r="R53" i="3"/>
  <c r="AF53" i="3"/>
  <c r="E53" i="3"/>
  <c r="Q53" i="3"/>
  <c r="AD53" i="3"/>
  <c r="BC53" i="3"/>
  <c r="AA65" i="3"/>
  <c r="AY65" i="3"/>
  <c r="BP57" i="3"/>
  <c r="F66" i="3"/>
  <c r="O65" i="3"/>
  <c r="BL65" i="3"/>
  <c r="BI65" i="3"/>
  <c r="BA66" i="3"/>
  <c r="AD67" i="3"/>
  <c r="BC67" i="3"/>
  <c r="BM78" i="3"/>
  <c r="E80" i="3"/>
  <c r="AC80" i="3"/>
  <c r="BA80" i="3"/>
  <c r="H80" i="3"/>
  <c r="BB80" i="3"/>
  <c r="U93" i="3"/>
  <c r="AS93" i="3"/>
  <c r="BO88" i="3"/>
  <c r="BP92" i="3"/>
  <c r="BK93" i="3"/>
  <c r="H95" i="3"/>
  <c r="M95" i="3"/>
  <c r="AU94" i="3"/>
  <c r="BD95" i="3"/>
  <c r="AO95" i="3"/>
  <c r="AV95" i="3"/>
  <c r="BB95" i="3"/>
  <c r="U110" i="3"/>
  <c r="AS110" i="3"/>
  <c r="BO102" i="3"/>
  <c r="BP109" i="3"/>
  <c r="BK110" i="3"/>
  <c r="H112" i="3"/>
  <c r="M112" i="3"/>
  <c r="AU111" i="3"/>
  <c r="BD112" i="3"/>
  <c r="AO112" i="3"/>
  <c r="AV112" i="3"/>
  <c r="BB112" i="3"/>
  <c r="AS127" i="3"/>
  <c r="BO119" i="3"/>
  <c r="BP122" i="3"/>
  <c r="AC128" i="3"/>
  <c r="BJ127" i="3"/>
  <c r="AW128" i="3"/>
  <c r="BH127" i="3"/>
  <c r="BN127" i="3"/>
  <c r="W129" i="3"/>
  <c r="Y129" i="3"/>
  <c r="AP129" i="3"/>
  <c r="AR129" i="3"/>
  <c r="BB129" i="3"/>
  <c r="O145" i="3"/>
  <c r="BP139" i="3"/>
  <c r="BO140" i="3"/>
  <c r="H146" i="3"/>
  <c r="BG145" i="3"/>
  <c r="O161" i="3"/>
  <c r="BP151" i="3"/>
  <c r="BP160" i="3"/>
  <c r="AI163" i="3"/>
  <c r="AK163" i="3"/>
  <c r="AL162" i="3"/>
  <c r="AJ163" i="3"/>
  <c r="AK162" i="3"/>
  <c r="AL163" i="3"/>
  <c r="AW163" i="3"/>
  <c r="AX163" i="3"/>
  <c r="AV163" i="3"/>
  <c r="AV162" i="3"/>
  <c r="AX162" i="3"/>
  <c r="L192" i="3"/>
  <c r="K192" i="3"/>
  <c r="K191" i="3"/>
  <c r="N191" i="3"/>
  <c r="N192" i="3"/>
  <c r="AX192" i="3"/>
  <c r="AW192" i="3"/>
  <c r="AV192" i="3"/>
  <c r="AW191" i="3"/>
  <c r="BD53" i="3"/>
  <c r="BB53" i="3"/>
  <c r="BG65" i="3"/>
  <c r="AC67" i="3"/>
  <c r="BB67" i="3"/>
  <c r="R79" i="3"/>
  <c r="BK78" i="3"/>
  <c r="BO84" i="3"/>
  <c r="AC94" i="3"/>
  <c r="AP95" i="3"/>
  <c r="BF110" i="3"/>
  <c r="AU112" i="3"/>
  <c r="G128" i="3"/>
  <c r="BD129" i="3"/>
  <c r="BC128" i="3"/>
  <c r="H147" i="3"/>
  <c r="W162" i="3"/>
  <c r="BI161" i="3"/>
  <c r="AO52" i="3"/>
  <c r="AK53" i="3"/>
  <c r="F53" i="3"/>
  <c r="S53" i="3"/>
  <c r="AE53" i="3"/>
  <c r="AL53" i="3"/>
  <c r="BH65" i="3"/>
  <c r="S67" i="3"/>
  <c r="AQ67" i="3"/>
  <c r="F67" i="3"/>
  <c r="R67" i="3"/>
  <c r="AE67" i="3"/>
  <c r="AR67" i="3"/>
  <c r="BD67" i="3"/>
  <c r="F79" i="3"/>
  <c r="BL78" i="3"/>
  <c r="BI78" i="3"/>
  <c r="AD80" i="3"/>
  <c r="BC80" i="3"/>
  <c r="BG93" i="3"/>
  <c r="AO94" i="3"/>
  <c r="K94" i="3"/>
  <c r="R95" i="3"/>
  <c r="W95" i="3"/>
  <c r="E95" i="3"/>
  <c r="K95" i="3"/>
  <c r="Q95" i="3"/>
  <c r="X95" i="3"/>
  <c r="AQ95" i="3"/>
  <c r="AW95" i="3"/>
  <c r="BC95" i="3"/>
  <c r="BG110" i="3"/>
  <c r="AO111" i="3"/>
  <c r="AO113" i="3" s="1"/>
  <c r="K111" i="3"/>
  <c r="R112" i="3"/>
  <c r="W112" i="3"/>
  <c r="E112" i="3"/>
  <c r="K112" i="3"/>
  <c r="Q112" i="3"/>
  <c r="X112" i="3"/>
  <c r="AQ112" i="3"/>
  <c r="AW112" i="3"/>
  <c r="BC112" i="3"/>
  <c r="AA127" i="3"/>
  <c r="BO123" i="3"/>
  <c r="E128" i="3"/>
  <c r="BK127" i="3"/>
  <c r="AR128" i="3"/>
  <c r="BI127" i="3"/>
  <c r="M129" i="3"/>
  <c r="L129" i="3"/>
  <c r="R129" i="3"/>
  <c r="S129" i="3"/>
  <c r="AI128" i="3"/>
  <c r="AP128" i="3"/>
  <c r="AV128" i="3"/>
  <c r="N129" i="3"/>
  <c r="AV129" i="3"/>
  <c r="BC129" i="3"/>
  <c r="U145" i="3"/>
  <c r="AS145" i="3"/>
  <c r="E146" i="3"/>
  <c r="BM145" i="3"/>
  <c r="BA147" i="3"/>
  <c r="BD147" i="3"/>
  <c r="BC147" i="3"/>
  <c r="BB162" i="3"/>
  <c r="BB164" i="3" s="1"/>
  <c r="BN161" i="3"/>
  <c r="AJ162" i="3"/>
  <c r="AU163" i="3"/>
  <c r="O173" i="3"/>
  <c r="AM173" i="3"/>
  <c r="M191" i="3"/>
  <c r="BG190" i="3"/>
  <c r="M192" i="3"/>
  <c r="U161" i="3"/>
  <c r="U163" i="3" s="1"/>
  <c r="BP152" i="3"/>
  <c r="BO154" i="3"/>
  <c r="BP159" i="3"/>
  <c r="F162" i="3"/>
  <c r="AI162" i="3"/>
  <c r="BL161" i="3"/>
  <c r="AR163" i="3"/>
  <c r="AQ163" i="3"/>
  <c r="AP163" i="3"/>
  <c r="AP162" i="3"/>
  <c r="BO172" i="3"/>
  <c r="AJ174" i="3"/>
  <c r="BK173" i="3"/>
  <c r="AX191" i="3"/>
  <c r="N67" i="3"/>
  <c r="X67" i="3"/>
  <c r="AL67" i="3"/>
  <c r="AV67" i="3"/>
  <c r="N80" i="3"/>
  <c r="X80" i="3"/>
  <c r="AL80" i="3"/>
  <c r="AV80" i="3"/>
  <c r="M128" i="3"/>
  <c r="BA128" i="3"/>
  <c r="AF129" i="3"/>
  <c r="AK129" i="3"/>
  <c r="AE129" i="3"/>
  <c r="AL129" i="3"/>
  <c r="BE145" i="3"/>
  <c r="BP136" i="3"/>
  <c r="BP144" i="3"/>
  <c r="BI145" i="3"/>
  <c r="BJ145" i="3"/>
  <c r="AC146" i="3"/>
  <c r="BC146" i="3"/>
  <c r="BP155" i="3"/>
  <c r="BO156" i="3"/>
  <c r="BO160" i="3"/>
  <c r="G162" i="3"/>
  <c r="BJ161" i="3"/>
  <c r="BF161" i="3"/>
  <c r="R162" i="3"/>
  <c r="AO162" i="3"/>
  <c r="BB163" i="3"/>
  <c r="BD163" i="3"/>
  <c r="BC163" i="3"/>
  <c r="BA162" i="3"/>
  <c r="BA164" i="3" s="1"/>
  <c r="AO163" i="3"/>
  <c r="BA163" i="3"/>
  <c r="BP171" i="3"/>
  <c r="BF173" i="3"/>
  <c r="E192" i="3"/>
  <c r="E175" i="3"/>
  <c r="AK174" i="3"/>
  <c r="L175" i="3"/>
  <c r="M175" i="3"/>
  <c r="K175" i="3"/>
  <c r="K174" i="3"/>
  <c r="U190" i="3"/>
  <c r="AJ191" i="3"/>
  <c r="BK190" i="3"/>
  <c r="AU191" i="3"/>
  <c r="BM190" i="3"/>
  <c r="F146" i="3"/>
  <c r="BL145" i="3"/>
  <c r="BN145" i="3"/>
  <c r="Q147" i="3"/>
  <c r="AP147" i="3"/>
  <c r="BO159" i="3"/>
  <c r="BC162" i="3"/>
  <c r="K163" i="3"/>
  <c r="T163" i="3"/>
  <c r="Q163" i="3"/>
  <c r="L174" i="3"/>
  <c r="BN173" i="3"/>
  <c r="AA190" i="3"/>
  <c r="BP183" i="3"/>
  <c r="BO184" i="3"/>
  <c r="H191" i="3"/>
  <c r="H192" i="3"/>
  <c r="AV191" i="3"/>
  <c r="BN190" i="3"/>
  <c r="BH145" i="3"/>
  <c r="S147" i="3"/>
  <c r="AQ147" i="3"/>
  <c r="R147" i="3"/>
  <c r="AR147" i="3"/>
  <c r="I161" i="3"/>
  <c r="AG161" i="3"/>
  <c r="BE161" i="3"/>
  <c r="AU162" i="3"/>
  <c r="BM161" i="3"/>
  <c r="Y163" i="3"/>
  <c r="AD163" i="3"/>
  <c r="L163" i="3"/>
  <c r="R163" i="3"/>
  <c r="X163" i="3"/>
  <c r="AE163" i="3"/>
  <c r="BJ173" i="3"/>
  <c r="BG173" i="3"/>
  <c r="Z175" i="3"/>
  <c r="AX175" i="3"/>
  <c r="Y175" i="3"/>
  <c r="BF190" i="3"/>
  <c r="AJ192" i="3"/>
  <c r="AI192" i="3"/>
  <c r="AI191" i="3"/>
  <c r="AK192" i="3"/>
  <c r="N147" i="3"/>
  <c r="X147" i="3"/>
  <c r="AL147" i="3"/>
  <c r="AV147" i="3"/>
  <c r="G175" i="3"/>
  <c r="Q175" i="3"/>
  <c r="AE175" i="3"/>
  <c r="AO175" i="3"/>
  <c r="BC175" i="3"/>
  <c r="BP179" i="3"/>
  <c r="I190" i="3"/>
  <c r="AG190" i="3"/>
  <c r="BE190" i="3"/>
  <c r="BO180" i="3"/>
  <c r="BP188" i="3"/>
  <c r="BO189" i="3"/>
  <c r="L191" i="3"/>
  <c r="W191" i="3"/>
  <c r="BI190" i="3"/>
  <c r="Z192" i="3"/>
  <c r="Y192" i="3"/>
  <c r="X192" i="3"/>
  <c r="G192" i="3"/>
  <c r="Q192" i="3"/>
  <c r="AE192" i="3"/>
  <c r="AO192" i="3"/>
  <c r="BC192" i="3"/>
  <c r="L193" i="3" l="1"/>
  <c r="BC176" i="3"/>
  <c r="BE67" i="3"/>
  <c r="BB176" i="3"/>
  <c r="BB54" i="3"/>
  <c r="BB113" i="3"/>
  <c r="R81" i="3"/>
  <c r="AY129" i="3"/>
  <c r="BQ76" i="3"/>
  <c r="AK96" i="3"/>
  <c r="AX148" i="3"/>
  <c r="F113" i="3"/>
  <c r="Z68" i="3"/>
  <c r="AW113" i="3"/>
  <c r="AW54" i="3"/>
  <c r="AQ68" i="3"/>
  <c r="G130" i="3"/>
  <c r="X113" i="3"/>
  <c r="U192" i="3"/>
  <c r="AM95" i="3"/>
  <c r="N81" i="3"/>
  <c r="AJ68" i="3"/>
  <c r="F193" i="3"/>
  <c r="S130" i="3"/>
  <c r="L96" i="3"/>
  <c r="F176" i="3"/>
  <c r="H148" i="3"/>
  <c r="BQ158" i="3"/>
  <c r="AL176" i="3"/>
  <c r="AG163" i="3"/>
  <c r="U80" i="3"/>
  <c r="AE96" i="3"/>
  <c r="AK81" i="3"/>
  <c r="S193" i="3"/>
  <c r="N130" i="3"/>
  <c r="BB96" i="3"/>
  <c r="BD193" i="3"/>
  <c r="O163" i="3"/>
  <c r="AY112" i="3"/>
  <c r="H81" i="3"/>
  <c r="X148" i="3"/>
  <c r="AW68" i="3"/>
  <c r="W193" i="3"/>
  <c r="AX164" i="3"/>
  <c r="BQ140" i="3"/>
  <c r="AD130" i="3"/>
  <c r="AG192" i="3"/>
  <c r="AY192" i="3"/>
  <c r="BQ87" i="3"/>
  <c r="BQ48" i="3"/>
  <c r="BA148" i="3"/>
  <c r="BD54" i="3"/>
  <c r="BB81" i="3"/>
  <c r="AU176" i="3"/>
  <c r="AY80" i="3"/>
  <c r="AV81" i="3"/>
  <c r="AU164" i="3"/>
  <c r="AW96" i="3"/>
  <c r="AX68" i="3"/>
  <c r="AS112" i="3"/>
  <c r="AI164" i="3"/>
  <c r="I112" i="3"/>
  <c r="AE81" i="3"/>
  <c r="AD68" i="3"/>
  <c r="AK68" i="3"/>
  <c r="AJ113" i="3"/>
  <c r="AL113" i="3"/>
  <c r="AI193" i="3"/>
  <c r="AM53" i="3"/>
  <c r="AF130" i="3"/>
  <c r="BQ91" i="3"/>
  <c r="BQ138" i="3"/>
  <c r="E164" i="3"/>
  <c r="AA192" i="3"/>
  <c r="T176" i="3"/>
  <c r="BQ172" i="3"/>
  <c r="O129" i="3"/>
  <c r="L148" i="3"/>
  <c r="BQ142" i="3"/>
  <c r="BQ104" i="3"/>
  <c r="AR148" i="3"/>
  <c r="Y113" i="3"/>
  <c r="AQ164" i="3"/>
  <c r="K96" i="3"/>
  <c r="N54" i="3"/>
  <c r="BQ125" i="3"/>
  <c r="M96" i="3"/>
  <c r="AD176" i="3"/>
  <c r="AG129" i="3"/>
  <c r="AF96" i="3"/>
  <c r="AA53" i="3"/>
  <c r="X176" i="3"/>
  <c r="Y81" i="3"/>
  <c r="Y130" i="3"/>
  <c r="Z193" i="3"/>
  <c r="Y193" i="3"/>
  <c r="X193" i="3"/>
  <c r="BQ141" i="3"/>
  <c r="AO148" i="3"/>
  <c r="G54" i="3"/>
  <c r="T193" i="3"/>
  <c r="E193" i="3"/>
  <c r="F148" i="3"/>
  <c r="K164" i="3"/>
  <c r="T148" i="3"/>
  <c r="AQ96" i="3"/>
  <c r="AQ54" i="3"/>
  <c r="AS147" i="3"/>
  <c r="AP148" i="3"/>
  <c r="BL191" i="3"/>
  <c r="BQ157" i="3"/>
  <c r="AR68" i="3"/>
  <c r="R96" i="3"/>
  <c r="S113" i="3"/>
  <c r="T164" i="3"/>
  <c r="N68" i="3"/>
  <c r="M176" i="3"/>
  <c r="M68" i="3"/>
  <c r="BQ49" i="3"/>
  <c r="K130" i="3"/>
  <c r="K113" i="3"/>
  <c r="M113" i="3"/>
  <c r="L113" i="3"/>
  <c r="N113" i="3"/>
  <c r="N96" i="3"/>
  <c r="E113" i="3"/>
  <c r="G68" i="3"/>
  <c r="BF94" i="3"/>
  <c r="I80" i="3"/>
  <c r="F81" i="3"/>
  <c r="G96" i="3"/>
  <c r="E81" i="3"/>
  <c r="G81" i="3"/>
  <c r="G148" i="3"/>
  <c r="E176" i="3"/>
  <c r="O146" i="3"/>
  <c r="Q113" i="3"/>
  <c r="L176" i="3"/>
  <c r="K176" i="3"/>
  <c r="BQ44" i="3"/>
  <c r="AJ54" i="3"/>
  <c r="Z130" i="3"/>
  <c r="AL96" i="3"/>
  <c r="BQ154" i="3"/>
  <c r="BQ155" i="3"/>
  <c r="AW193" i="3"/>
  <c r="AQ130" i="3"/>
  <c r="AS129" i="3"/>
  <c r="AR130" i="3"/>
  <c r="AR164" i="3"/>
  <c r="AQ193" i="3"/>
  <c r="AX176" i="3"/>
  <c r="AS163" i="3"/>
  <c r="BE147" i="3"/>
  <c r="AW164" i="3"/>
  <c r="BD96" i="3"/>
  <c r="BA96" i="3"/>
  <c r="BC96" i="3"/>
  <c r="BE95" i="3"/>
  <c r="BA130" i="3"/>
  <c r="BC130" i="3"/>
  <c r="BQ64" i="3"/>
  <c r="BE112" i="3"/>
  <c r="BD113" i="3"/>
  <c r="BD164" i="3"/>
  <c r="BA193" i="3"/>
  <c r="BC193" i="3"/>
  <c r="AY95" i="3"/>
  <c r="AU96" i="3"/>
  <c r="AV96" i="3"/>
  <c r="AX193" i="3"/>
  <c r="BQ187" i="3"/>
  <c r="AV176" i="3"/>
  <c r="AU113" i="3"/>
  <c r="AX113" i="3"/>
  <c r="AV113" i="3"/>
  <c r="AV54" i="3"/>
  <c r="AY163" i="3"/>
  <c r="AU54" i="3"/>
  <c r="AX54" i="3"/>
  <c r="AY53" i="3"/>
  <c r="AS80" i="3"/>
  <c r="AO193" i="3"/>
  <c r="AP193" i="3"/>
  <c r="AR81" i="3"/>
  <c r="AP81" i="3"/>
  <c r="AR54" i="3"/>
  <c r="AQ113" i="3"/>
  <c r="AP113" i="3"/>
  <c r="AO96" i="3"/>
  <c r="AS95" i="3"/>
  <c r="AR96" i="3"/>
  <c r="AP96" i="3"/>
  <c r="AO164" i="3"/>
  <c r="AS175" i="3"/>
  <c r="AS146" i="3"/>
  <c r="AP176" i="3"/>
  <c r="AO176" i="3"/>
  <c r="AK130" i="3"/>
  <c r="AM175" i="3"/>
  <c r="AJ176" i="3"/>
  <c r="AI176" i="3"/>
  <c r="AM163" i="3"/>
  <c r="AJ164" i="3"/>
  <c r="AK164" i="3"/>
  <c r="AL164" i="3"/>
  <c r="AM80" i="3"/>
  <c r="AJ81" i="3"/>
  <c r="AM52" i="3"/>
  <c r="AI81" i="3"/>
  <c r="AL81" i="3"/>
  <c r="AJ193" i="3"/>
  <c r="AM192" i="3"/>
  <c r="AL193" i="3"/>
  <c r="AF54" i="3"/>
  <c r="AE54" i="3"/>
  <c r="AF164" i="3"/>
  <c r="AF81" i="3"/>
  <c r="AE193" i="3"/>
  <c r="AD148" i="3"/>
  <c r="AC148" i="3"/>
  <c r="BJ191" i="3"/>
  <c r="AG147" i="3"/>
  <c r="AE176" i="3"/>
  <c r="AG175" i="3"/>
  <c r="AF113" i="3"/>
  <c r="AC176" i="3"/>
  <c r="AF68" i="3"/>
  <c r="X164" i="3"/>
  <c r="AA147" i="3"/>
  <c r="Y148" i="3"/>
  <c r="Z148" i="3"/>
  <c r="W148" i="3"/>
  <c r="W54" i="3"/>
  <c r="Y54" i="3"/>
  <c r="Z54" i="3"/>
  <c r="AA80" i="3"/>
  <c r="S81" i="3"/>
  <c r="U67" i="3"/>
  <c r="R68" i="3"/>
  <c r="Q81" i="3"/>
  <c r="S68" i="3"/>
  <c r="BQ185" i="3"/>
  <c r="U53" i="3"/>
  <c r="Q54" i="3"/>
  <c r="R54" i="3"/>
  <c r="S54" i="3"/>
  <c r="U112" i="3"/>
  <c r="S96" i="3"/>
  <c r="T96" i="3"/>
  <c r="U129" i="3"/>
  <c r="S148" i="3"/>
  <c r="BH128" i="3"/>
  <c r="U128" i="3"/>
  <c r="T130" i="3"/>
  <c r="Q130" i="3"/>
  <c r="Q148" i="3"/>
  <c r="R164" i="3"/>
  <c r="S164" i="3"/>
  <c r="K54" i="3"/>
  <c r="O95" i="3"/>
  <c r="N164" i="3"/>
  <c r="O80" i="3"/>
  <c r="BG146" i="3"/>
  <c r="M81" i="3"/>
  <c r="K81" i="3"/>
  <c r="O175" i="3"/>
  <c r="BG66" i="3"/>
  <c r="I111" i="3"/>
  <c r="H113" i="3"/>
  <c r="F130" i="3"/>
  <c r="H54" i="3"/>
  <c r="I53" i="3"/>
  <c r="H193" i="3"/>
  <c r="I95" i="3"/>
  <c r="I94" i="3"/>
  <c r="E96" i="3"/>
  <c r="BF174" i="3"/>
  <c r="I174" i="3"/>
  <c r="O128" i="3"/>
  <c r="U146" i="3"/>
  <c r="BH146" i="3"/>
  <c r="O192" i="3"/>
  <c r="BF111" i="3"/>
  <c r="E130" i="3"/>
  <c r="BQ73" i="3"/>
  <c r="K148" i="3"/>
  <c r="N176" i="3"/>
  <c r="Q193" i="3"/>
  <c r="L130" i="3"/>
  <c r="AA112" i="3"/>
  <c r="AC54" i="3"/>
  <c r="AG53" i="3"/>
  <c r="AD54" i="3"/>
  <c r="AK54" i="3"/>
  <c r="AE68" i="3"/>
  <c r="Z113" i="3"/>
  <c r="AC68" i="3"/>
  <c r="X81" i="3"/>
  <c r="W130" i="3"/>
  <c r="AA129" i="3"/>
  <c r="AD81" i="3"/>
  <c r="AG80" i="3"/>
  <c r="AM112" i="3"/>
  <c r="AL68" i="3"/>
  <c r="AD113" i="3"/>
  <c r="BQ170" i="3"/>
  <c r="AF148" i="3"/>
  <c r="BE192" i="3"/>
  <c r="BB193" i="3"/>
  <c r="AY174" i="3"/>
  <c r="AV193" i="3"/>
  <c r="AU193" i="3"/>
  <c r="BL146" i="3"/>
  <c r="BE175" i="3"/>
  <c r="AV148" i="3"/>
  <c r="AP164" i="3"/>
  <c r="BA113" i="3"/>
  <c r="AY175" i="3"/>
  <c r="BD148" i="3"/>
  <c r="BB148" i="3"/>
  <c r="BK79" i="3"/>
  <c r="AI54" i="3"/>
  <c r="AM79" i="3"/>
  <c r="AL54" i="3"/>
  <c r="BK52" i="3"/>
  <c r="AI130" i="3"/>
  <c r="AK176" i="3"/>
  <c r="AM129" i="3"/>
  <c r="AL130" i="3"/>
  <c r="AJ130" i="3"/>
  <c r="AL148" i="3"/>
  <c r="AK148" i="3"/>
  <c r="AI148" i="3"/>
  <c r="AM147" i="3"/>
  <c r="BK66" i="3"/>
  <c r="AM66" i="3"/>
  <c r="AJ148" i="3"/>
  <c r="AK193" i="3"/>
  <c r="AJ96" i="3"/>
  <c r="AI96" i="3"/>
  <c r="BQ160" i="3"/>
  <c r="AK113" i="3"/>
  <c r="AI113" i="3"/>
  <c r="BA176" i="3"/>
  <c r="BD176" i="3"/>
  <c r="BN174" i="3"/>
  <c r="BC164" i="3"/>
  <c r="BE191" i="3"/>
  <c r="BE163" i="3"/>
  <c r="BB68" i="3"/>
  <c r="BA68" i="3"/>
  <c r="BD68" i="3"/>
  <c r="BC113" i="3"/>
  <c r="BE146" i="3"/>
  <c r="BA54" i="3"/>
  <c r="BC54" i="3"/>
  <c r="BE53" i="3"/>
  <c r="BC148" i="3"/>
  <c r="BE80" i="3"/>
  <c r="BC81" i="3"/>
  <c r="BD81" i="3"/>
  <c r="BA81" i="3"/>
  <c r="AY147" i="3"/>
  <c r="AU148" i="3"/>
  <c r="BM146" i="3"/>
  <c r="AY146" i="3"/>
  <c r="AY67" i="3"/>
  <c r="AU68" i="3"/>
  <c r="AX96" i="3"/>
  <c r="AV68" i="3"/>
  <c r="AV130" i="3"/>
  <c r="AW130" i="3"/>
  <c r="AU130" i="3"/>
  <c r="AX130" i="3"/>
  <c r="AV164" i="3"/>
  <c r="BM174" i="3"/>
  <c r="AW176" i="3"/>
  <c r="BQ168" i="3"/>
  <c r="BM79" i="3"/>
  <c r="AU81" i="3"/>
  <c r="AS67" i="3"/>
  <c r="AP68" i="3"/>
  <c r="AO68" i="3"/>
  <c r="AS66" i="3"/>
  <c r="AR193" i="3"/>
  <c r="AS192" i="3"/>
  <c r="AO81" i="3"/>
  <c r="AS191" i="3"/>
  <c r="AQ148" i="3"/>
  <c r="AR176" i="3"/>
  <c r="AQ176" i="3"/>
  <c r="AP54" i="3"/>
  <c r="AR113" i="3"/>
  <c r="AS53" i="3"/>
  <c r="AO54" i="3"/>
  <c r="AO130" i="3"/>
  <c r="AS128" i="3"/>
  <c r="AP130" i="3"/>
  <c r="AG174" i="3"/>
  <c r="AE113" i="3"/>
  <c r="AG112" i="3"/>
  <c r="AC113" i="3"/>
  <c r="BJ174" i="3"/>
  <c r="AF176" i="3"/>
  <c r="AD96" i="3"/>
  <c r="AG95" i="3"/>
  <c r="AC96" i="3"/>
  <c r="BJ79" i="3"/>
  <c r="AG79" i="3"/>
  <c r="AE164" i="3"/>
  <c r="AC164" i="3"/>
  <c r="AC81" i="3"/>
  <c r="AD164" i="3"/>
  <c r="BJ162" i="3"/>
  <c r="AG162" i="3"/>
  <c r="AC130" i="3"/>
  <c r="AG67" i="3"/>
  <c r="AD193" i="3"/>
  <c r="AF193" i="3"/>
  <c r="AE148" i="3"/>
  <c r="AC193" i="3"/>
  <c r="AG191" i="3"/>
  <c r="AA67" i="3"/>
  <c r="Y68" i="3"/>
  <c r="BI66" i="3"/>
  <c r="AA66" i="3"/>
  <c r="W68" i="3"/>
  <c r="X68" i="3"/>
  <c r="AA163" i="3"/>
  <c r="W164" i="3"/>
  <c r="X130" i="3"/>
  <c r="BI128" i="3"/>
  <c r="Z164" i="3"/>
  <c r="Y164" i="3"/>
  <c r="BQ133" i="3"/>
  <c r="X96" i="3"/>
  <c r="AA95" i="3"/>
  <c r="BI146" i="3"/>
  <c r="Z96" i="3"/>
  <c r="Y96" i="3"/>
  <c r="AA146" i="3"/>
  <c r="W96" i="3"/>
  <c r="BQ86" i="3"/>
  <c r="AA94" i="3"/>
  <c r="Z81" i="3"/>
  <c r="BI79" i="3"/>
  <c r="W113" i="3"/>
  <c r="W81" i="3"/>
  <c r="AA175" i="3"/>
  <c r="Z176" i="3"/>
  <c r="Y176" i="3"/>
  <c r="AA174" i="3"/>
  <c r="AA197" i="3"/>
  <c r="AA198" i="3" s="1"/>
  <c r="BI174" i="3"/>
  <c r="W176" i="3"/>
  <c r="R113" i="3"/>
  <c r="T113" i="3"/>
  <c r="Q96" i="3"/>
  <c r="BH111" i="3"/>
  <c r="U95" i="3"/>
  <c r="BH94" i="3"/>
  <c r="U94" i="3"/>
  <c r="R130" i="3"/>
  <c r="R148" i="3"/>
  <c r="U147" i="3"/>
  <c r="BH66" i="3"/>
  <c r="Q68" i="3"/>
  <c r="T81" i="3"/>
  <c r="T68" i="3"/>
  <c r="BH52" i="3"/>
  <c r="U52" i="3"/>
  <c r="R193" i="3"/>
  <c r="U191" i="3"/>
  <c r="BH191" i="3"/>
  <c r="U175" i="3"/>
  <c r="R176" i="3"/>
  <c r="U162" i="3"/>
  <c r="Q164" i="3"/>
  <c r="Q176" i="3"/>
  <c r="BQ169" i="3"/>
  <c r="L164" i="3"/>
  <c r="O162" i="3"/>
  <c r="BG162" i="3"/>
  <c r="M164" i="3"/>
  <c r="N193" i="3"/>
  <c r="M193" i="3"/>
  <c r="K193" i="3"/>
  <c r="O67" i="3"/>
  <c r="K68" i="3"/>
  <c r="L68" i="3"/>
  <c r="H68" i="3"/>
  <c r="BF66" i="3"/>
  <c r="E68" i="3"/>
  <c r="O66" i="3"/>
  <c r="F68" i="3"/>
  <c r="I67" i="3"/>
  <c r="M130" i="3"/>
  <c r="M54" i="3"/>
  <c r="BQ118" i="3"/>
  <c r="O53" i="3"/>
  <c r="BQ72" i="3"/>
  <c r="O147" i="3"/>
  <c r="N148" i="3"/>
  <c r="BG79" i="3"/>
  <c r="L81" i="3"/>
  <c r="M148" i="3"/>
  <c r="O197" i="3"/>
  <c r="O198" i="3" s="1"/>
  <c r="BQ180" i="3"/>
  <c r="U66" i="3"/>
  <c r="G176" i="3"/>
  <c r="AA128" i="3"/>
  <c r="U111" i="3"/>
  <c r="BP161" i="3"/>
  <c r="BQ156" i="3"/>
  <c r="F164" i="3"/>
  <c r="BO110" i="3"/>
  <c r="BQ102" i="3"/>
  <c r="BQ60" i="3"/>
  <c r="AA79" i="3"/>
  <c r="BI94" i="3"/>
  <c r="BQ137" i="3"/>
  <c r="BQ126" i="3"/>
  <c r="AY66" i="3"/>
  <c r="H164" i="3"/>
  <c r="BQ103" i="3"/>
  <c r="BQ58" i="3"/>
  <c r="BQ135" i="3"/>
  <c r="BQ120" i="3"/>
  <c r="BL66" i="3"/>
  <c r="U197" i="3"/>
  <c r="U198" i="3" s="1"/>
  <c r="BH162" i="3"/>
  <c r="BO145" i="3"/>
  <c r="BO65" i="3"/>
  <c r="BP145" i="3"/>
  <c r="BQ75" i="3"/>
  <c r="BP51" i="3"/>
  <c r="BQ153" i="3"/>
  <c r="G113" i="3"/>
  <c r="BQ134" i="3"/>
  <c r="BQ143" i="3"/>
  <c r="BQ101" i="3"/>
  <c r="BQ85" i="3"/>
  <c r="H130" i="3"/>
  <c r="BQ43" i="3"/>
  <c r="BE174" i="3"/>
  <c r="BN191" i="3"/>
  <c r="AY79" i="3"/>
  <c r="BQ63" i="3"/>
  <c r="H96" i="3"/>
  <c r="G193" i="3"/>
  <c r="BQ186" i="3"/>
  <c r="BQ181" i="3"/>
  <c r="BN66" i="3"/>
  <c r="BE66" i="3"/>
  <c r="F54" i="3"/>
  <c r="BF191" i="3"/>
  <c r="I147" i="3"/>
  <c r="BQ121" i="3"/>
  <c r="BP93" i="3"/>
  <c r="BL128" i="3"/>
  <c r="BP127" i="3"/>
  <c r="BN79" i="3"/>
  <c r="BE79" i="3"/>
  <c r="BQ59" i="3"/>
  <c r="BO51" i="3"/>
  <c r="BQ123" i="3"/>
  <c r="BP78" i="3"/>
  <c r="BM52" i="3"/>
  <c r="AY52" i="3"/>
  <c r="BF162" i="3"/>
  <c r="I162" i="3"/>
  <c r="G164" i="3"/>
  <c r="BM128" i="3"/>
  <c r="AY128" i="3"/>
  <c r="BQ100" i="3"/>
  <c r="BQ171" i="3"/>
  <c r="AG128" i="3"/>
  <c r="BJ128" i="3"/>
  <c r="AY162" i="3"/>
  <c r="BM162" i="3"/>
  <c r="BQ144" i="3"/>
  <c r="BK162" i="3"/>
  <c r="AM162" i="3"/>
  <c r="AM128" i="3"/>
  <c r="BK128" i="3"/>
  <c r="AS111" i="3"/>
  <c r="BL111" i="3"/>
  <c r="AS52" i="3"/>
  <c r="BL52" i="3"/>
  <c r="AG94" i="3"/>
  <c r="BJ94" i="3"/>
  <c r="BQ151" i="3"/>
  <c r="BM111" i="3"/>
  <c r="AY111" i="3"/>
  <c r="BQ109" i="3"/>
  <c r="BM94" i="3"/>
  <c r="AY94" i="3"/>
  <c r="BQ92" i="3"/>
  <c r="BQ57" i="3"/>
  <c r="AG111" i="3"/>
  <c r="BJ111" i="3"/>
  <c r="H3" i="4"/>
  <c r="G3" i="4" s="1"/>
  <c r="BQ119" i="3"/>
  <c r="BK94" i="3"/>
  <c r="AM94" i="3"/>
  <c r="BE94" i="3"/>
  <c r="BN94" i="3"/>
  <c r="BQ42" i="3"/>
  <c r="BQ189" i="3"/>
  <c r="BE52" i="3"/>
  <c r="BN52" i="3"/>
  <c r="I52" i="3"/>
  <c r="E54" i="3"/>
  <c r="BF52" i="3"/>
  <c r="O79" i="3"/>
  <c r="I79" i="3"/>
  <c r="BQ74" i="3"/>
  <c r="BK174" i="3"/>
  <c r="AM174" i="3"/>
  <c r="I163" i="3"/>
  <c r="I66" i="3"/>
  <c r="AG52" i="3"/>
  <c r="BJ52" i="3"/>
  <c r="BQ47" i="3"/>
  <c r="BP173" i="3"/>
  <c r="I175" i="3"/>
  <c r="BO161" i="3"/>
  <c r="BF146" i="3"/>
  <c r="I146" i="3"/>
  <c r="I191" i="3"/>
  <c r="BQ188" i="3"/>
  <c r="I197" i="3"/>
  <c r="I198" i="3" s="1"/>
  <c r="BP190" i="3"/>
  <c r="I192" i="3"/>
  <c r="BK191" i="3"/>
  <c r="AM191" i="3"/>
  <c r="BQ167" i="3"/>
  <c r="BQ183" i="3"/>
  <c r="BQ184" i="3"/>
  <c r="BL162" i="3"/>
  <c r="AS162" i="3"/>
  <c r="BJ146" i="3"/>
  <c r="AG146" i="3"/>
  <c r="BQ136" i="3"/>
  <c r="H176" i="3"/>
  <c r="BQ152" i="3"/>
  <c r="E148" i="3"/>
  <c r="I128" i="3"/>
  <c r="BF128" i="3"/>
  <c r="BG94" i="3"/>
  <c r="O94" i="3"/>
  <c r="BG191" i="3"/>
  <c r="O191" i="3"/>
  <c r="BQ139" i="3"/>
  <c r="BQ122" i="3"/>
  <c r="F96" i="3"/>
  <c r="BL174" i="3"/>
  <c r="AS174" i="3"/>
  <c r="BN146" i="3"/>
  <c r="BO93" i="3"/>
  <c r="BH174" i="3"/>
  <c r="U174" i="3"/>
  <c r="BP110" i="3"/>
  <c r="BL79" i="3"/>
  <c r="AS79" i="3"/>
  <c r="BQ50" i="3"/>
  <c r="BQ40" i="3"/>
  <c r="O52" i="3"/>
  <c r="BG52" i="3"/>
  <c r="BQ88" i="3"/>
  <c r="BM66" i="3"/>
  <c r="BQ46" i="3"/>
  <c r="AM146" i="3"/>
  <c r="BK146" i="3"/>
  <c r="BF79" i="3"/>
  <c r="BG128" i="3"/>
  <c r="BQ71" i="3"/>
  <c r="BJ66" i="3"/>
  <c r="AG66" i="3"/>
  <c r="BQ89" i="3"/>
  <c r="BE128" i="3"/>
  <c r="BN128" i="3"/>
  <c r="BG111" i="3"/>
  <c r="O111" i="3"/>
  <c r="AA191" i="3"/>
  <c r="BI191" i="3"/>
  <c r="BQ179" i="3"/>
  <c r="BO190" i="3"/>
  <c r="AY191" i="3"/>
  <c r="BM191" i="3"/>
  <c r="BG174" i="3"/>
  <c r="O174" i="3"/>
  <c r="BO173" i="3"/>
  <c r="BE162" i="3"/>
  <c r="BN162" i="3"/>
  <c r="BQ159" i="3"/>
  <c r="AS94" i="3"/>
  <c r="BL94" i="3"/>
  <c r="AA162" i="3"/>
  <c r="BI162" i="3"/>
  <c r="BQ99" i="3"/>
  <c r="BQ84" i="3"/>
  <c r="BO78" i="3"/>
  <c r="BI52" i="3"/>
  <c r="AA52" i="3"/>
  <c r="BQ45" i="3"/>
  <c r="I129" i="3"/>
  <c r="BQ116" i="3"/>
  <c r="BI111" i="3"/>
  <c r="AA111" i="3"/>
  <c r="BP65" i="3"/>
  <c r="BK111" i="3"/>
  <c r="AM111" i="3"/>
  <c r="BE111" i="3"/>
  <c r="BN111" i="3"/>
  <c r="BH79" i="3"/>
  <c r="U79" i="3"/>
  <c r="BQ41" i="3"/>
  <c r="BO127" i="3"/>
  <c r="BQ117" i="3"/>
  <c r="O176" i="3" l="1"/>
  <c r="O177" i="3" s="1"/>
  <c r="E11" i="2" s="1"/>
  <c r="BE164" i="3"/>
  <c r="AY193" i="3"/>
  <c r="AY194" i="3" s="1"/>
  <c r="K8" i="2" s="1"/>
  <c r="BE130" i="3"/>
  <c r="BE131" i="3" s="1"/>
  <c r="L7" i="2" s="1"/>
  <c r="AY96" i="3"/>
  <c r="AY97" i="3" s="1"/>
  <c r="K2" i="2" s="1"/>
  <c r="AS176" i="3"/>
  <c r="AS177" i="3" s="1"/>
  <c r="J11" i="2" s="1"/>
  <c r="BE54" i="3"/>
  <c r="BE55" i="3" s="1"/>
  <c r="L5" i="2" s="1"/>
  <c r="AY81" i="3"/>
  <c r="AY82" i="3" s="1"/>
  <c r="K9" i="2" s="1"/>
  <c r="U176" i="3"/>
  <c r="U177" i="3" s="1"/>
  <c r="F11" i="2" s="1"/>
  <c r="O81" i="3"/>
  <c r="O82" i="3" s="1"/>
  <c r="E9" i="2" s="1"/>
  <c r="AA193" i="3"/>
  <c r="AA194" i="3" s="1"/>
  <c r="G8" i="2" s="1"/>
  <c r="O164" i="3"/>
  <c r="O165" i="3" s="1"/>
  <c r="E10" i="2" s="1"/>
  <c r="AS148" i="3"/>
  <c r="AS149" i="3" s="1"/>
  <c r="J6" i="2" s="1"/>
  <c r="U130" i="3"/>
  <c r="U131" i="3" s="1"/>
  <c r="F7" i="2" s="1"/>
  <c r="O113" i="3"/>
  <c r="O114" i="3" s="1"/>
  <c r="E4" i="2" s="1"/>
  <c r="I96" i="3"/>
  <c r="I97" i="3" s="1"/>
  <c r="D2" i="2" s="1"/>
  <c r="U113" i="3"/>
  <c r="U114" i="3" s="1"/>
  <c r="F4" i="2" s="1"/>
  <c r="AG113" i="3"/>
  <c r="AG114" i="3" s="1"/>
  <c r="H4" i="2" s="1"/>
  <c r="BE96" i="3"/>
  <c r="BE97" i="3" s="1"/>
  <c r="L2" i="2" s="1"/>
  <c r="AY176" i="3"/>
  <c r="AY177" i="3" s="1"/>
  <c r="K11" i="2" s="1"/>
  <c r="AY113" i="3"/>
  <c r="AY114" i="3" s="1"/>
  <c r="K4" i="2" s="1"/>
  <c r="AY54" i="3"/>
  <c r="AY55" i="3" s="1"/>
  <c r="K5" i="2" s="1"/>
  <c r="AS81" i="3"/>
  <c r="AS82" i="3" s="1"/>
  <c r="J9" i="2" s="1"/>
  <c r="AS113" i="3"/>
  <c r="AS114" i="3" s="1"/>
  <c r="J4" i="2" s="1"/>
  <c r="AS96" i="3"/>
  <c r="AS97" i="3" s="1"/>
  <c r="J2" i="2" s="1"/>
  <c r="AS164" i="3"/>
  <c r="AS165" i="3" s="1"/>
  <c r="J10" i="2" s="1"/>
  <c r="AM176" i="3"/>
  <c r="AM177" i="3" s="1"/>
  <c r="I11" i="2" s="1"/>
  <c r="AM164" i="3"/>
  <c r="AM165" i="3" s="1"/>
  <c r="I10" i="2" s="1"/>
  <c r="AM81" i="3"/>
  <c r="AM82" i="3" s="1"/>
  <c r="I9" i="2" s="1"/>
  <c r="AM193" i="3"/>
  <c r="AM194" i="3" s="1"/>
  <c r="I8" i="2" s="1"/>
  <c r="AG54" i="3"/>
  <c r="AG55" i="3" s="1"/>
  <c r="H5" i="2" s="1"/>
  <c r="AG81" i="3"/>
  <c r="AG82" i="3" s="1"/>
  <c r="H9" i="2" s="1"/>
  <c r="AG176" i="3"/>
  <c r="AG177" i="3" s="1"/>
  <c r="H11" i="2" s="1"/>
  <c r="BP112" i="3"/>
  <c r="AG68" i="3"/>
  <c r="AG69" i="3" s="1"/>
  <c r="H3" i="2" s="1"/>
  <c r="AA148" i="3"/>
  <c r="AA149" i="3" s="1"/>
  <c r="G6" i="2" s="1"/>
  <c r="AA81" i="3"/>
  <c r="AA82" i="3" s="1"/>
  <c r="G9" i="2" s="1"/>
  <c r="U68" i="3"/>
  <c r="U69" i="3" s="1"/>
  <c r="F3" i="2" s="1"/>
  <c r="U54" i="3"/>
  <c r="U55" i="3" s="1"/>
  <c r="F5" i="2" s="1"/>
  <c r="U148" i="3"/>
  <c r="U149" i="3" s="1"/>
  <c r="F6" i="2" s="1"/>
  <c r="U164" i="3"/>
  <c r="U165" i="3" s="1"/>
  <c r="F10" i="2" s="1"/>
  <c r="O54" i="3"/>
  <c r="O55" i="3" s="1"/>
  <c r="E5" i="2" s="1"/>
  <c r="BP80" i="3"/>
  <c r="U81" i="3"/>
  <c r="U82" i="3" s="1"/>
  <c r="F9" i="2" s="1"/>
  <c r="O130" i="3"/>
  <c r="O131" i="3" s="1"/>
  <c r="E7" i="2" s="1"/>
  <c r="AA130" i="3"/>
  <c r="AA131" i="3" s="1"/>
  <c r="G7" i="2" s="1"/>
  <c r="AM68" i="3"/>
  <c r="AM69" i="3" s="1"/>
  <c r="I3" i="2" s="1"/>
  <c r="AA54" i="3"/>
  <c r="AA55" i="3" s="1"/>
  <c r="G5" i="2" s="1"/>
  <c r="AG148" i="3"/>
  <c r="AG149" i="3" s="1"/>
  <c r="H6" i="2" s="1"/>
  <c r="BE165" i="3"/>
  <c r="L10" i="2" s="1"/>
  <c r="BE193" i="3"/>
  <c r="BE194" i="3" s="1"/>
  <c r="L8" i="2" s="1"/>
  <c r="BE113" i="3"/>
  <c r="BE114" i="3" s="1"/>
  <c r="L4" i="2" s="1"/>
  <c r="BE148" i="3"/>
  <c r="BE149" i="3" s="1"/>
  <c r="L6" i="2" s="1"/>
  <c r="AM54" i="3"/>
  <c r="AM55" i="3" s="1"/>
  <c r="I5" i="2" s="1"/>
  <c r="BP129" i="3"/>
  <c r="AM130" i="3"/>
  <c r="AM131" i="3" s="1"/>
  <c r="I7" i="2" s="1"/>
  <c r="AM148" i="3"/>
  <c r="AM149" i="3" s="1"/>
  <c r="I6" i="2" s="1"/>
  <c r="AM96" i="3"/>
  <c r="AM97" i="3" s="1"/>
  <c r="I2" i="2" s="1"/>
  <c r="AM113" i="3"/>
  <c r="AM114" i="3" s="1"/>
  <c r="I4" i="2" s="1"/>
  <c r="BE176" i="3"/>
  <c r="BE177" i="3" s="1"/>
  <c r="L11" i="2" s="1"/>
  <c r="BP163" i="3"/>
  <c r="BE68" i="3"/>
  <c r="BE69" i="3" s="1"/>
  <c r="L3" i="2" s="1"/>
  <c r="BE81" i="3"/>
  <c r="BE82" i="3" s="1"/>
  <c r="L9" i="2" s="1"/>
  <c r="AY148" i="3"/>
  <c r="AY149" i="3" s="1"/>
  <c r="K6" i="2" s="1"/>
  <c r="AY68" i="3"/>
  <c r="AY69" i="3" s="1"/>
  <c r="K3" i="2" s="1"/>
  <c r="AY130" i="3"/>
  <c r="AY131" i="3" s="1"/>
  <c r="K7" i="2" s="1"/>
  <c r="AY164" i="3"/>
  <c r="AY165" i="3" s="1"/>
  <c r="K10" i="2" s="1"/>
  <c r="AS68" i="3"/>
  <c r="AS69" i="3" s="1"/>
  <c r="J3" i="2" s="1"/>
  <c r="AS193" i="3"/>
  <c r="AS194" i="3" s="1"/>
  <c r="J8" i="2" s="1"/>
  <c r="BP53" i="3"/>
  <c r="AS54" i="3"/>
  <c r="AS55" i="3" s="1"/>
  <c r="J5" i="2" s="1"/>
  <c r="AS130" i="3"/>
  <c r="AS131" i="3" s="1"/>
  <c r="J7" i="2" s="1"/>
  <c r="BP95" i="3"/>
  <c r="AG96" i="3"/>
  <c r="AG97" i="3" s="1"/>
  <c r="H2" i="2" s="1"/>
  <c r="AG164" i="3"/>
  <c r="AG165" i="3" s="1"/>
  <c r="H10" i="2" s="1"/>
  <c r="BQ161" i="3"/>
  <c r="AG130" i="3"/>
  <c r="AG131" i="3" s="1"/>
  <c r="H7" i="2" s="1"/>
  <c r="BP67" i="3"/>
  <c r="AG193" i="3"/>
  <c r="AG194" i="3" s="1"/>
  <c r="AA68" i="3"/>
  <c r="AA69" i="3" s="1"/>
  <c r="G3" i="2" s="1"/>
  <c r="AA164" i="3"/>
  <c r="AA165" i="3" s="1"/>
  <c r="G10" i="2" s="1"/>
  <c r="AA96" i="3"/>
  <c r="AA97" i="3" s="1"/>
  <c r="G2" i="2" s="1"/>
  <c r="AA113" i="3"/>
  <c r="AA114" i="3" s="1"/>
  <c r="G4" i="2" s="1"/>
  <c r="AA176" i="3"/>
  <c r="AA177" i="3" s="1"/>
  <c r="G11" i="2" s="1"/>
  <c r="U96" i="3"/>
  <c r="U97" i="3" s="1"/>
  <c r="F2" i="2" s="1"/>
  <c r="U193" i="3"/>
  <c r="U194" i="3" s="1"/>
  <c r="F8" i="2" s="1"/>
  <c r="BQ51" i="3"/>
  <c r="BP175" i="3"/>
  <c r="O96" i="3"/>
  <c r="O97" i="3" s="1"/>
  <c r="E2" i="2" s="1"/>
  <c r="BO94" i="3"/>
  <c r="BQ110" i="3"/>
  <c r="O193" i="3"/>
  <c r="O194" i="3" s="1"/>
  <c r="E8" i="2" s="1"/>
  <c r="O68" i="3"/>
  <c r="O69" i="3" s="1"/>
  <c r="E3" i="2" s="1"/>
  <c r="BP147" i="3"/>
  <c r="O148" i="3"/>
  <c r="O149" i="3" s="1"/>
  <c r="E6" i="2" s="1"/>
  <c r="BQ173" i="3"/>
  <c r="BP174" i="3"/>
  <c r="BQ65" i="3"/>
  <c r="BO174" i="3"/>
  <c r="BP111" i="3"/>
  <c r="BO146" i="3"/>
  <c r="BP94" i="3"/>
  <c r="BQ190" i="3"/>
  <c r="BO111" i="3"/>
  <c r="BO66" i="3"/>
  <c r="BO79" i="3"/>
  <c r="BO191" i="3"/>
  <c r="BQ145" i="3"/>
  <c r="BP66" i="3"/>
  <c r="I68" i="3"/>
  <c r="BP52" i="3"/>
  <c r="I54" i="3"/>
  <c r="BO128" i="3"/>
  <c r="BP128" i="3"/>
  <c r="I130" i="3"/>
  <c r="BO52" i="3"/>
  <c r="BP162" i="3"/>
  <c r="I164" i="3"/>
  <c r="BP191" i="3"/>
  <c r="I193" i="3"/>
  <c r="I194" i="3" s="1"/>
  <c r="D8" i="2" s="1"/>
  <c r="I176" i="3"/>
  <c r="I148" i="3"/>
  <c r="BP146" i="3"/>
  <c r="BP79" i="3"/>
  <c r="I81" i="3"/>
  <c r="BO162" i="3"/>
  <c r="BQ78" i="3"/>
  <c r="BQ127" i="3"/>
  <c r="BQ93" i="3"/>
  <c r="I113" i="3"/>
  <c r="L12" i="2" l="1"/>
  <c r="G12" i="2"/>
  <c r="K12" i="2"/>
  <c r="E14" i="2"/>
  <c r="I12" i="2"/>
  <c r="I14" i="2"/>
  <c r="BP176" i="3"/>
  <c r="L14" i="2"/>
  <c r="K14" i="2"/>
  <c r="J12" i="2"/>
  <c r="J14" i="2"/>
  <c r="BP164" i="3"/>
  <c r="BP130" i="3"/>
  <c r="H12" i="2"/>
  <c r="H8" i="2"/>
  <c r="H14" i="2" s="1"/>
  <c r="M2" i="2"/>
  <c r="G14" i="2"/>
  <c r="BQ94" i="3"/>
  <c r="F12" i="2"/>
  <c r="F14" i="2"/>
  <c r="BP96" i="3"/>
  <c r="E12" i="2"/>
  <c r="BQ174" i="3"/>
  <c r="BQ66" i="3"/>
  <c r="BQ128" i="3"/>
  <c r="BQ79" i="3"/>
  <c r="BQ146" i="3"/>
  <c r="BQ191" i="3"/>
  <c r="I177" i="3"/>
  <c r="D11" i="2" s="1"/>
  <c r="BQ162" i="3"/>
  <c r="BQ111" i="3"/>
  <c r="BQ52" i="3"/>
  <c r="D12" i="2"/>
  <c r="BP68" i="3"/>
  <c r="I69" i="3"/>
  <c r="I165" i="3"/>
  <c r="BP113" i="3"/>
  <c r="I114" i="3"/>
  <c r="D4" i="2" s="1"/>
  <c r="M4" i="2" s="1"/>
  <c r="I131" i="3"/>
  <c r="D7" i="2" s="1"/>
  <c r="M7" i="2" s="1"/>
  <c r="BP148" i="3"/>
  <c r="I149" i="3"/>
  <c r="D6" i="2" s="1"/>
  <c r="M6" i="2" s="1"/>
  <c r="BP97" i="3"/>
  <c r="BP81" i="3"/>
  <c r="I82" i="3"/>
  <c r="D9" i="2" s="1"/>
  <c r="M9" i="2" s="1"/>
  <c r="BP54" i="3"/>
  <c r="I55" i="3"/>
  <c r="BP177" i="3" l="1"/>
  <c r="BP114" i="3"/>
  <c r="M8" i="2"/>
  <c r="BP55" i="3"/>
  <c r="D5" i="2"/>
  <c r="M5" i="2" s="1"/>
  <c r="N4" i="2" s="1"/>
  <c r="BP149" i="3"/>
  <c r="M11" i="2"/>
  <c r="BP165" i="3"/>
  <c r="D10" i="2"/>
  <c r="BP82" i="3"/>
  <c r="BP131" i="3"/>
  <c r="BP69" i="3"/>
  <c r="D3" i="2"/>
  <c r="M3" i="2" s="1"/>
  <c r="N2" i="2" s="1"/>
  <c r="N8" i="2" l="1"/>
  <c r="N5" i="2"/>
  <c r="N3" i="2"/>
  <c r="N7" i="2"/>
  <c r="N6" i="2"/>
  <c r="M10" i="2"/>
  <c r="N9" i="2" s="1"/>
  <c r="D14" i="2"/>
  <c r="M14" i="2" s="1"/>
  <c r="M15" i="2" s="1"/>
  <c r="N10" i="2" l="1"/>
  <c r="N11" i="2"/>
  <c r="N15" i="2" l="1"/>
  <c r="N22" i="2" s="1"/>
</calcChain>
</file>

<file path=xl/sharedStrings.xml><?xml version="1.0" encoding="utf-8"?>
<sst xmlns="http://schemas.openxmlformats.org/spreadsheetml/2006/main" count="846" uniqueCount="113">
  <si>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</si>
  <si>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</si>
  <si>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</si>
  <si>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</si>
  <si>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</si>
  <si>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</si>
  <si>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</si>
  <si>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</si>
  <si>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</si>
  <si>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</si>
  <si>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</si>
  <si>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</si>
  <si>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</si>
  <si>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</si>
  <si>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</si>
  <si>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</si>
  <si>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</si>
  <si>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</si>
  <si>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</si>
  <si>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</si>
  <si>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</si>
  <si>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</si>
  <si>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</si>
  <si>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</si>
  <si>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</si>
  <si>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</si>
  <si>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</si>
  <si>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</si>
  <si>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</si>
  <si>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</si>
  <si>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</si>
  <si>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</si>
  <si>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</si>
  <si>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</si>
  <si>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</si>
  <si>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</si>
  <si>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</si>
  <si>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</si>
  <si>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</si>
  <si>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</si>
  <si>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</si>
  <si>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</si>
  <si>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</si>
  <si>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</si>
  <si>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</si>
  <si>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</si>
  <si>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</si>
  <si>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</si>
  <si>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</si>
  <si>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</si>
  <si>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</si>
  <si>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</si>
  <si>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</si>
  <si>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</si>
  <si>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</si>
  <si>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</si>
  <si>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</si>
  <si>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</si>
  <si>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</si>
  <si>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</si>
  <si>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</si>
  <si>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</si>
  <si>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</si>
  <si>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</si>
  <si>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</si>
  <si>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</si>
  <si>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</si>
  <si>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</si>
  <si>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</si>
  <si>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</si>
  <si>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</si>
  <si>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</si>
  <si>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</si>
  <si>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</si>
  <si>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</si>
  <si>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</si>
  <si>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</si>
  <si>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</si>
  <si>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</si>
  <si>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</si>
  <si>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</si>
  <si>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</si>
  <si>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</si>
  <si>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</si>
  <si>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</si>
  <si>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</si>
  <si>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</si>
  <si>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</si>
  <si>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</si>
  <si>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</si>
  <si>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</si>
  <si>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</si>
  <si>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</si>
  <si>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</si>
  <si>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</si>
  <si>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</si>
  <si>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</si>
  <si>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</si>
  <si>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</si>
  <si>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</si>
  <si>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</si>
  <si>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</si>
  <si>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</si>
  <si>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</si>
  <si>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</si>
  <si>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</si>
  <si>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Dalton 2</t>
  </si>
  <si>
    <t>André</t>
  </si>
  <si>
    <t>Daniel</t>
  </si>
  <si>
    <t>Turban</t>
  </si>
  <si>
    <t>Patrick</t>
  </si>
  <si>
    <t>Briere</t>
  </si>
  <si>
    <t>Didier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</si>
</sst>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E5" sqref="E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45265</v>
      </c>
      <c r="E1" s="8">
        <f>'Détail par équipe'!J1</f>
        <v>45272</v>
      </c>
      <c r="F1" s="8">
        <f>'Détail par équipe'!P1</f>
        <v>45279</v>
      </c>
      <c r="G1" s="8">
        <f>'Détail par équipe'!V1</f>
        <v>45300</v>
      </c>
      <c r="H1" s="8">
        <f>'Détail par équipe'!AB1</f>
        <v>45307</v>
      </c>
      <c r="I1" s="8">
        <f>'Détail par équipe'!AH1</f>
        <v>45314</v>
      </c>
      <c r="J1" s="8">
        <f>'Détail par équipe'!AN1</f>
        <v>45321</v>
      </c>
      <c r="K1" s="8">
        <f>'Détail par équipe'!AT1</f>
        <v>45328</v>
      </c>
      <c r="L1" s="8">
        <f>'Détail par équipe'!AZ1</f>
        <v>45349</v>
      </c>
      <c r="M1" s="9" t="s">
        <v>7</v>
      </c>
      <c r="N1" s="10" t="s">
        <v>8</v>
      </c>
    </row>
    <row r="2" spans="1:14" ht="23.1" customHeight="1" x14ac:dyDescent="0.2">
      <c r="A2" s="11">
        <v>1</v>
      </c>
      <c r="B2" s="12">
        <v>4</v>
      </c>
      <c r="C2" s="13" t="str">
        <f>'Détail par équipe'!B83</f>
        <v>Daltons 1</v>
      </c>
      <c r="D2" s="14">
        <f>'Détail par équipe'!I97</f>
        <v>9</v>
      </c>
      <c r="E2" s="15">
        <f>'Détail par équipe'!O97</f>
        <v>10</v>
      </c>
      <c r="F2" s="15">
        <f>'Détail par équipe'!U97</f>
        <v>5</v>
      </c>
      <c r="G2" s="15">
        <f>'Détail par équipe'!AA97</f>
        <v>10</v>
      </c>
      <c r="H2" s="15">
        <f>'Détail par équipe'!AG97</f>
        <v>8</v>
      </c>
      <c r="I2" s="15">
        <f>'Détail par équipe'!AM97</f>
        <v>0</v>
      </c>
      <c r="J2" s="15">
        <f>'Détail par équipe'!AS97</f>
        <v>0</v>
      </c>
      <c r="K2" s="15">
        <f>'Détail par équipe'!AY97</f>
        <v>0</v>
      </c>
      <c r="L2" s="15">
        <f>'Détail par équipe'!BE97</f>
        <v>0</v>
      </c>
      <c r="M2" s="16">
        <f>D2+E2+F2+G2+H2+I2+J2+K2+L2</f>
        <v>42</v>
      </c>
      <c r="N2" s="17">
        <f>M2*1.44</f>
        <v>60.48</v>
      </c>
    </row>
    <row r="3" spans="1:14" ht="23.1" customHeight="1" x14ac:dyDescent="0.2">
      <c r="A3" s="11">
        <v>2</v>
      </c>
      <c r="B3" s="12">
        <v>2</v>
      </c>
      <c r="C3" s="13" t="str">
        <f>'Détail par équipe'!B56</f>
        <v>ACB</v>
      </c>
      <c r="D3" s="14">
        <f>'Détail par équipe'!I69</f>
        <v>5</v>
      </c>
      <c r="E3" s="15">
        <f>'Détail par équipe'!O69</f>
        <v>6.5</v>
      </c>
      <c r="F3" s="15">
        <f>'Détail par équipe'!U69</f>
        <v>10</v>
      </c>
      <c r="G3" s="15">
        <f>'Détail par équipe'!AA69</f>
        <v>5</v>
      </c>
      <c r="H3" s="15">
        <f>'Détail par équipe'!AG69</f>
        <v>5</v>
      </c>
      <c r="I3" s="15">
        <f>'Détail par équipe'!AM69</f>
        <v>0</v>
      </c>
      <c r="J3" s="15">
        <f>'Détail par équipe'!AS69</f>
        <v>0</v>
      </c>
      <c r="K3" s="15">
        <f>'Détail par équipe'!AY69</f>
        <v>0</v>
      </c>
      <c r="L3" s="15">
        <f>'Détail par équipe'!BE69</f>
        <v>0</v>
      </c>
      <c r="M3" s="16">
        <f>D3+E3+F3+G3+H3+I3+J3+K3+L3</f>
        <v>31.5</v>
      </c>
      <c r="N3" s="17">
        <f t="shared" ref="N3:N12" si="0">M3*1.44</f>
        <v>45.36</v>
      </c>
    </row>
    <row r="4" spans="1:14" ht="23.1" customHeight="1" x14ac:dyDescent="0.2">
      <c r="A4" s="11">
        <v>3</v>
      </c>
      <c r="B4" s="12">
        <v>3</v>
      </c>
      <c r="C4" s="13" t="str">
        <f>'Détail par équipe'!B98</f>
        <v>Challenger 2</v>
      </c>
      <c r="D4" s="14">
        <f>'Détail par équipe'!I114</f>
        <v>8</v>
      </c>
      <c r="E4" s="15">
        <f>'Détail par équipe'!O114</f>
        <v>5</v>
      </c>
      <c r="F4" s="15">
        <f>'Détail par équipe'!U114</f>
        <v>5</v>
      </c>
      <c r="G4" s="15">
        <f>'Détail par équipe'!AA114</f>
        <v>3</v>
      </c>
      <c r="H4" s="15">
        <f>'Détail par équipe'!AG114</f>
        <v>8</v>
      </c>
      <c r="I4" s="15">
        <f>'Détail par équipe'!AM114</f>
        <v>0</v>
      </c>
      <c r="J4" s="15">
        <f>'Détail par équipe'!AS114</f>
        <v>0</v>
      </c>
      <c r="K4" s="15">
        <f>'Détail par équipe'!AY114</f>
        <v>0</v>
      </c>
      <c r="L4" s="15">
        <f>'Détail par équipe'!BE114</f>
        <v>0</v>
      </c>
      <c r="M4" s="16">
        <f>D4+E4+F4+G4+H4+I4+J4+K4+L4</f>
        <v>29</v>
      </c>
      <c r="N4" s="17">
        <f t="shared" si="0"/>
        <v>41.76</v>
      </c>
    </row>
    <row r="5" spans="1:14" ht="23.1" customHeight="1" x14ac:dyDescent="0.2">
      <c r="A5" s="11">
        <v>4</v>
      </c>
      <c r="B5" s="12">
        <v>6</v>
      </c>
      <c r="C5" s="13" t="str">
        <f>'Détail par équipe'!B39</f>
        <v>Challenger 1</v>
      </c>
      <c r="D5" s="14">
        <f>'Détail par équipe'!I55</f>
        <v>5</v>
      </c>
      <c r="E5" s="15">
        <f>'Détail par équipe'!O55</f>
        <v>8</v>
      </c>
      <c r="F5" s="15">
        <f>'Détail par équipe'!U55</f>
        <v>7.5</v>
      </c>
      <c r="G5" s="15">
        <f>'Détail par équipe'!AA55</f>
        <v>6</v>
      </c>
      <c r="H5" s="15">
        <f>'Détail par équipe'!AG55</f>
        <v>2</v>
      </c>
      <c r="I5" s="15">
        <f>'Détail par équipe'!AM55</f>
        <v>0</v>
      </c>
      <c r="J5" s="15">
        <f>'Détail par équipe'!AS55</f>
        <v>0</v>
      </c>
      <c r="K5" s="15">
        <f>'Détail par équipe'!AY55</f>
        <v>0</v>
      </c>
      <c r="L5" s="15">
        <f>'Détail par équipe'!BE55</f>
        <v>0</v>
      </c>
      <c r="M5" s="16">
        <f>D5+E5+F5+G5+H5+I5+J5+K5+L5</f>
        <v>28.5</v>
      </c>
      <c r="N5" s="17">
        <f t="shared" si="0"/>
        <v>41.04</v>
      </c>
    </row>
    <row r="6" spans="1:14" ht="23.1" customHeight="1" x14ac:dyDescent="0.2">
      <c r="A6" s="11">
        <v>5</v>
      </c>
      <c r="B6" s="12">
        <v>8</v>
      </c>
      <c r="C6" s="13" t="str">
        <f>'Détail par équipe'!B132</f>
        <v>Les Mickeys</v>
      </c>
      <c r="D6" s="14">
        <f>'Détail par équipe'!I149</f>
        <v>7</v>
      </c>
      <c r="E6" s="15">
        <f>'Détail par équipe'!O149</f>
        <v>10</v>
      </c>
      <c r="F6" s="15">
        <f>'Détail par équipe'!U149</f>
        <v>6</v>
      </c>
      <c r="G6" s="15">
        <f>'Détail par équipe'!AA149</f>
        <v>0</v>
      </c>
      <c r="H6" s="15">
        <f>'Détail par équipe'!AG149</f>
        <v>5</v>
      </c>
      <c r="I6" s="15">
        <f>'Détail par équipe'!AM149</f>
        <v>0</v>
      </c>
      <c r="J6" s="15">
        <f>'Détail par équipe'!AS149</f>
        <v>0</v>
      </c>
      <c r="K6" s="15">
        <f>'Détail par équipe'!AY149</f>
        <v>0</v>
      </c>
      <c r="L6" s="15">
        <f>'Détail par équipe'!BE149</f>
        <v>0</v>
      </c>
      <c r="M6" s="16">
        <f>D6+E6+F6+G6+H6+I6+J6+K6+L6</f>
        <v>28</v>
      </c>
      <c r="N6" s="17">
        <f t="shared" si="0"/>
        <v>40.32</v>
      </c>
    </row>
    <row r="7" spans="1:14" ht="23.1" customHeight="1" x14ac:dyDescent="0.2">
      <c r="A7" s="11">
        <v>6</v>
      </c>
      <c r="B7" s="12">
        <v>10</v>
      </c>
      <c r="C7" s="13" t="str">
        <f>'Détail par équipe'!B115</f>
        <v>Challenger 3</v>
      </c>
      <c r="D7" s="14">
        <f>'Détail par équipe'!I131</f>
        <v>2</v>
      </c>
      <c r="E7" s="15">
        <f>'Détail par équipe'!O131</f>
        <v>2</v>
      </c>
      <c r="F7" s="15">
        <f>'Détail par équipe'!U131</f>
        <v>4</v>
      </c>
      <c r="G7" s="15">
        <f>'Détail par équipe'!AA131</f>
        <v>10</v>
      </c>
      <c r="H7" s="15">
        <f>'Détail par équipe'!AG131</f>
        <v>5</v>
      </c>
      <c r="I7" s="15">
        <f>'Détail par équipe'!AM131</f>
        <v>0</v>
      </c>
      <c r="J7" s="15">
        <f>'Détail par équipe'!AS131</f>
        <v>0</v>
      </c>
      <c r="K7" s="15">
        <f>'Détail par équipe'!AY131</f>
        <v>0</v>
      </c>
      <c r="L7" s="15">
        <f>'Détail par équipe'!BE131</f>
        <v>0</v>
      </c>
      <c r="M7" s="16">
        <f>D7+E7+F7+G7+H7+I7+J7+K7+L7</f>
        <v>23</v>
      </c>
      <c r="N7" s="17">
        <f t="shared" si="0"/>
        <v>33.119999999999997</v>
      </c>
    </row>
    <row r="8" spans="1:14" ht="23.1" customHeight="1" x14ac:dyDescent="0.2">
      <c r="A8" s="11">
        <v>7</v>
      </c>
      <c r="B8" s="12">
        <v>1</v>
      </c>
      <c r="C8" s="13" t="str">
        <f>'Détail par équipe'!B178</f>
        <v>Blind</v>
      </c>
      <c r="D8" s="14">
        <f>'Détail par équipe'!I194</f>
        <v>5</v>
      </c>
      <c r="E8" s="15">
        <f>'Détail par équipe'!O194</f>
        <v>5</v>
      </c>
      <c r="F8" s="15">
        <f>'Détail par équipe'!U194</f>
        <v>2.5</v>
      </c>
      <c r="G8" s="15">
        <f>'Détail par équipe'!AA194</f>
        <v>5</v>
      </c>
      <c r="H8" s="15">
        <f>'Détail par équipe'!AG194</f>
        <v>5</v>
      </c>
      <c r="I8" s="15">
        <f>'Détail par équipe'!AM194</f>
        <v>0</v>
      </c>
      <c r="J8" s="15">
        <f>'Détail par équipe'!AS194</f>
        <v>0</v>
      </c>
      <c r="K8" s="15">
        <f>'Détail par équipe'!AY194</f>
        <v>0</v>
      </c>
      <c r="L8" s="15">
        <f>'Détail par équipe'!BE194</f>
        <v>0</v>
      </c>
      <c r="M8" s="16">
        <f>D8+E8+F8+G8+H8+I8+J8+K8+L8</f>
        <v>22.5</v>
      </c>
      <c r="N8" s="17">
        <f t="shared" si="0"/>
        <v>32.4</v>
      </c>
    </row>
    <row r="9" spans="1:14" ht="23.1" customHeight="1" x14ac:dyDescent="0.2">
      <c r="A9" s="11">
        <v>8</v>
      </c>
      <c r="B9" s="12">
        <v>7</v>
      </c>
      <c r="C9" s="13" t="str">
        <f>'Détail par équipe'!B70</f>
        <v>Catsyclo</v>
      </c>
      <c r="D9" s="14">
        <f>'Détail par équipe'!I82</f>
        <v>1</v>
      </c>
      <c r="E9" s="15">
        <f>'Détail par équipe'!O82</f>
        <v>0</v>
      </c>
      <c r="F9" s="15">
        <f>'Détail par équipe'!U82</f>
        <v>0</v>
      </c>
      <c r="G9" s="15">
        <f>'Détail par équipe'!AA82</f>
        <v>7</v>
      </c>
      <c r="H9" s="15">
        <f>'Détail par équipe'!AG82</f>
        <v>8</v>
      </c>
      <c r="I9" s="15">
        <f>'Détail par équipe'!AM82</f>
        <v>0</v>
      </c>
      <c r="J9" s="15">
        <f>'Détail par équipe'!AS82</f>
        <v>0</v>
      </c>
      <c r="K9" s="15">
        <f>'Détail par équipe'!AY82</f>
        <v>0</v>
      </c>
      <c r="L9" s="15">
        <f>'Détail par équipe'!BE82</f>
        <v>0</v>
      </c>
      <c r="M9" s="16">
        <f>D9+E9+F9+G9+H9+I9+J9+K9+L9</f>
        <v>16</v>
      </c>
      <c r="N9" s="17">
        <f t="shared" si="0"/>
        <v>23.04</v>
      </c>
    </row>
    <row r="10" spans="1:14" ht="19.5" customHeight="1" x14ac:dyDescent="0.2">
      <c r="A10" s="11">
        <v>9</v>
      </c>
      <c r="B10" s="12">
        <v>11</v>
      </c>
      <c r="C10" s="13" t="str">
        <f>'Détail par équipe'!B150</f>
        <v>BP +</v>
      </c>
      <c r="D10" s="14">
        <f>'Détail par équipe'!I165</f>
        <v>3</v>
      </c>
      <c r="E10" s="15">
        <f>'Détail par équipe'!O165</f>
        <v>0</v>
      </c>
      <c r="F10" s="15">
        <f>'Détail par équipe'!U165</f>
        <v>10</v>
      </c>
      <c r="G10" s="15">
        <f>'Détail par équipe'!AA165</f>
        <v>0</v>
      </c>
      <c r="H10" s="15">
        <f>'Détail par équipe'!AG165</f>
        <v>2</v>
      </c>
      <c r="I10" s="15">
        <f>'Détail par équipe'!AM165</f>
        <v>0</v>
      </c>
      <c r="J10" s="15">
        <f>'Détail par équipe'!AS165</f>
        <v>0</v>
      </c>
      <c r="K10" s="15">
        <f>'Détail par équipe'!AY165</f>
        <v>0</v>
      </c>
      <c r="L10" s="15">
        <f>'Détail par équipe'!BE165</f>
        <v>0</v>
      </c>
      <c r="M10" s="16">
        <f>D10+E10+F10+G10+H10+I10+J10+K10+L10</f>
        <v>15</v>
      </c>
      <c r="N10" s="17">
        <f t="shared" si="0"/>
        <v>21.599999999999998</v>
      </c>
    </row>
    <row r="11" spans="1:14" ht="23.1" customHeight="1" x14ac:dyDescent="0.2">
      <c r="A11" s="11">
        <v>10</v>
      </c>
      <c r="B11" s="12">
        <v>5</v>
      </c>
      <c r="C11" s="13" t="str">
        <f>'Détail par équipe'!B166</f>
        <v>Daltons 2</v>
      </c>
      <c r="D11" s="14">
        <f>'Détail par équipe'!I177</f>
        <v>5</v>
      </c>
      <c r="E11" s="15">
        <f>'Détail par équipe'!O177</f>
        <v>3.5</v>
      </c>
      <c r="F11" s="15">
        <f>'Détail par équipe'!U177</f>
        <v>0</v>
      </c>
      <c r="G11" s="15">
        <f>'Détail par équipe'!AA177</f>
        <v>4</v>
      </c>
      <c r="H11" s="15">
        <f>'Détail par équipe'!AG177</f>
        <v>2</v>
      </c>
      <c r="I11" s="15">
        <f>'Détail par équipe'!AM177</f>
        <v>0</v>
      </c>
      <c r="J11" s="15">
        <f>'Détail par équipe'!AS177</f>
        <v>0</v>
      </c>
      <c r="K11" s="15">
        <f>'Détail par équipe'!AY177</f>
        <v>0</v>
      </c>
      <c r="L11" s="15">
        <f>'Détail par équipe'!BE177</f>
        <v>0</v>
      </c>
      <c r="M11" s="16">
        <f>D11+E11+F11+G11+H11+I11+J11+K11+L11</f>
        <v>14.5</v>
      </c>
      <c r="N11" s="17">
        <f t="shared" si="0"/>
        <v>20.88</v>
      </c>
    </row>
    <row r="12" spans="1:14" ht="15" hidden="1" customHeight="1" x14ac:dyDescent="0.2">
      <c r="A12" s="11">
        <v>11</v>
      </c>
      <c r="B12" s="18"/>
      <c r="C12" s="13" t="s">
        <v>9</v>
      </c>
      <c r="D12" s="14">
        <f>'Détail par équipe'!I194</f>
        <v>5</v>
      </c>
      <c r="E12" s="15">
        <f>'Détail par équipe'!O194</f>
        <v>5</v>
      </c>
      <c r="F12" s="15">
        <f>'Détail par équipe'!U194</f>
        <v>2.5</v>
      </c>
      <c r="G12" s="15">
        <f>'Détail par équipe'!AA194</f>
        <v>5</v>
      </c>
      <c r="H12" s="15">
        <f>'Détail par équipe'!AG194</f>
        <v>5</v>
      </c>
      <c r="I12" s="15">
        <f>'Détail par équipe'!AM194</f>
        <v>0</v>
      </c>
      <c r="J12" s="15">
        <f>'Détail par équipe'!AS194</f>
        <v>0</v>
      </c>
      <c r="K12" s="15">
        <f>'Détail par équipe'!AY194</f>
        <v>0</v>
      </c>
      <c r="L12" s="15">
        <f>'Détail par équipe'!BE194</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0</v>
      </c>
      <c r="J14" s="17">
        <f t="shared" si="1"/>
        <v>0</v>
      </c>
      <c r="K14" s="17">
        <f t="shared" si="1"/>
        <v>0</v>
      </c>
      <c r="L14" s="17">
        <f t="shared" si="1"/>
        <v>0</v>
      </c>
      <c r="M14" s="17">
        <f>D14+E14+F14+G14+H14+I14+J14+K14+L14</f>
        <v>250</v>
      </c>
      <c r="N14" s="21"/>
    </row>
    <row r="15" spans="1:14" ht="15" customHeight="1" x14ac:dyDescent="0.2">
      <c r="A15" s="21"/>
      <c r="B15" s="22"/>
      <c r="C15" s="21"/>
      <c r="D15" s="21"/>
      <c r="E15" s="21"/>
      <c r="F15" s="21"/>
      <c r="G15" s="21"/>
      <c r="H15" s="21"/>
      <c r="I15" s="21"/>
      <c r="J15" s="21"/>
      <c r="K15" s="21"/>
      <c r="L15" s="21"/>
      <c r="M15" s="23">
        <f>M14*1.44</f>
        <v>360</v>
      </c>
      <c r="N15" s="17">
        <f>SUM(N2:N11)</f>
        <v>360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106</v>
      </c>
      <c r="D20" s="21"/>
      <c r="E20" s="21"/>
      <c r="F20" s="21"/>
      <c r="G20" s="21">
        <f>3.6</f>
        <v>3.6</v>
      </c>
      <c r="H20" s="21"/>
      <c r="I20" s="21"/>
      <c r="J20" s="21"/>
      <c r="K20" s="21"/>
      <c r="L20" s="21"/>
      <c r="M20" s="17">
        <f t="shared" si="2"/>
        <v>3.6</v>
      </c>
      <c r="N20" s="21"/>
    </row>
    <row r="21" spans="1:14" ht="15" customHeight="1" x14ac:dyDescent="0.2">
      <c r="A21" s="21"/>
      <c r="B21" s="22"/>
      <c r="C21" s="21" t="s">
        <v>99</v>
      </c>
      <c r="D21" s="21"/>
      <c r="E21" s="21"/>
      <c r="F21" s="21"/>
      <c r="G21" s="21"/>
      <c r="H21" s="21"/>
      <c r="I21" s="21"/>
      <c r="J21" s="21"/>
      <c r="K21" s="21"/>
      <c r="L21" s="21">
        <v>3.6</v>
      </c>
      <c r="M21" s="17">
        <f t="shared" si="2"/>
        <v>3.6</v>
      </c>
      <c r="N21" s="21"/>
    </row>
    <row r="22" spans="1:14" ht="15" customHeight="1" x14ac:dyDescent="0.2">
      <c r="A22" s="21"/>
      <c r="B22" s="22"/>
      <c r="C22" s="21"/>
      <c r="D22" s="21"/>
      <c r="E22" s="21"/>
      <c r="F22" s="21"/>
      <c r="G22" s="21"/>
      <c r="H22" s="21"/>
      <c r="I22" s="21"/>
      <c r="J22" s="21"/>
      <c r="K22" s="21"/>
      <c r="L22" s="21"/>
      <c r="M22" s="17">
        <f t="shared" si="2"/>
        <v>0</v>
      </c>
      <c r="N22" s="17">
        <f>N15-M22</f>
        <v>360</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8"/>
  <sheetViews>
    <sheetView showGridLines="0" topLeftCell="A12" zoomScale="55" zoomScaleNormal="55" workbookViewId="0">
      <pane xSplit="2595" ySplit="3585" topLeftCell="Z81" activePane="bottomRight"/>
      <selection activeCell="AC24" sqref="AC24"/>
      <selection pane="topRight" activeCell="W2" sqref="W2"/>
      <selection pane="bottomLeft" activeCell="C108" sqref="C108"/>
      <selection pane="bottomRight" activeCell="AC86" sqref="AC86:AF87"/>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5">
        <v>45265</v>
      </c>
      <c r="E1" s="126"/>
      <c r="F1" s="126"/>
      <c r="G1" s="126"/>
      <c r="H1" s="126"/>
      <c r="I1" s="127"/>
      <c r="J1" s="125">
        <v>45272</v>
      </c>
      <c r="K1" s="126"/>
      <c r="L1" s="126"/>
      <c r="M1" s="126"/>
      <c r="N1" s="126"/>
      <c r="O1" s="127"/>
      <c r="P1" s="125">
        <v>45279</v>
      </c>
      <c r="Q1" s="126"/>
      <c r="R1" s="126"/>
      <c r="S1" s="126"/>
      <c r="T1" s="126"/>
      <c r="U1" s="127"/>
      <c r="V1" s="125">
        <v>45300</v>
      </c>
      <c r="W1" s="126"/>
      <c r="X1" s="126"/>
      <c r="Y1" s="126"/>
      <c r="Z1" s="126"/>
      <c r="AA1" s="127"/>
      <c r="AB1" s="125">
        <v>45307</v>
      </c>
      <c r="AC1" s="126"/>
      <c r="AD1" s="126"/>
      <c r="AE1" s="126"/>
      <c r="AF1" s="126"/>
      <c r="AG1" s="127"/>
      <c r="AH1" s="125">
        <v>45314</v>
      </c>
      <c r="AI1" s="126"/>
      <c r="AJ1" s="126"/>
      <c r="AK1" s="126"/>
      <c r="AL1" s="126"/>
      <c r="AM1" s="127"/>
      <c r="AN1" s="125">
        <v>45321</v>
      </c>
      <c r="AO1" s="126"/>
      <c r="AP1" s="126"/>
      <c r="AQ1" s="126"/>
      <c r="AR1" s="126"/>
      <c r="AS1" s="127"/>
      <c r="AT1" s="125">
        <v>45328</v>
      </c>
      <c r="AU1" s="126"/>
      <c r="AV1" s="126"/>
      <c r="AW1" s="126"/>
      <c r="AX1" s="126"/>
      <c r="AY1" s="127"/>
      <c r="AZ1" s="125">
        <v>45349</v>
      </c>
      <c r="BA1" s="126"/>
      <c r="BB1" s="126"/>
      <c r="BC1" s="126"/>
      <c r="BD1" s="126"/>
      <c r="BE1" s="127"/>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107</v>
      </c>
      <c r="C3" s="117" t="s">
        <v>108</v>
      </c>
      <c r="D3" s="113"/>
      <c r="E3" s="103">
        <v>180</v>
      </c>
      <c r="F3" s="103">
        <v>118</v>
      </c>
      <c r="G3" s="103">
        <v>139</v>
      </c>
      <c r="H3" s="103">
        <v>130</v>
      </c>
      <c r="I3" s="112">
        <f>SUM(E3:H3)</f>
        <v>567</v>
      </c>
      <c r="J3" s="113"/>
      <c r="K3" s="103"/>
      <c r="L3" s="103"/>
      <c r="M3" s="103"/>
      <c r="N3" s="103"/>
      <c r="O3" s="112">
        <f>SUM(K3:N3)</f>
        <v>0</v>
      </c>
      <c r="P3" s="113"/>
      <c r="Q3" s="103"/>
      <c r="R3" s="103"/>
      <c r="S3" s="103"/>
      <c r="T3" s="103"/>
      <c r="U3" s="112">
        <f>SUM(Q3:T3)</f>
        <v>0</v>
      </c>
      <c r="V3" s="113"/>
      <c r="W3" s="103">
        <v>139</v>
      </c>
      <c r="X3" s="103">
        <v>156</v>
      </c>
      <c r="Y3" s="103">
        <v>182</v>
      </c>
      <c r="Z3" s="103">
        <v>192</v>
      </c>
      <c r="AA3" s="112">
        <f>SUM(W3:Z3)</f>
        <v>669</v>
      </c>
      <c r="AB3" s="113"/>
      <c r="AC3" s="103"/>
      <c r="AD3" s="103"/>
      <c r="AE3" s="103"/>
      <c r="AF3" s="103"/>
      <c r="AG3" s="112">
        <f>SUM(AC3:AF3)</f>
        <v>0</v>
      </c>
      <c r="AH3" s="113"/>
      <c r="AI3" s="103"/>
      <c r="AJ3" s="103"/>
      <c r="AK3" s="103"/>
      <c r="AL3" s="103"/>
      <c r="AM3" s="112">
        <f>SUM(AI3:AL3)</f>
        <v>0</v>
      </c>
      <c r="AN3" s="113"/>
      <c r="AO3" s="103"/>
      <c r="AP3" s="103"/>
      <c r="AQ3" s="103"/>
      <c r="AR3" s="103"/>
      <c r="AS3" s="112">
        <f>SUM(AO3:AR3)</f>
        <v>0</v>
      </c>
      <c r="AT3" s="113"/>
      <c r="AU3" s="103"/>
      <c r="AV3" s="103"/>
      <c r="AW3" s="103"/>
      <c r="AX3" s="103"/>
      <c r="AY3" s="112">
        <f>SUM(AU3:AX3)</f>
        <v>0</v>
      </c>
      <c r="AZ3" s="113"/>
      <c r="BA3" s="103"/>
      <c r="BB3" s="103"/>
      <c r="BC3" s="103"/>
      <c r="BD3" s="103"/>
      <c r="BE3" s="112">
        <f t="shared" ref="BE3:BE37" si="0">SUM(BA3:BD3)</f>
        <v>0</v>
      </c>
      <c r="BF3" s="44">
        <f t="shared" ref="BF3" si="1">SUM((IF(E3&gt;0,1,0)+(IF(F3&gt;0,1,0)+(IF(G3&gt;0,1,0)+(IF(H3&gt;0,1,0))))))</f>
        <v>4</v>
      </c>
      <c r="BG3" s="17">
        <f t="shared" ref="BG3" si="2">SUM((IF(K3&gt;0,1,0)+(IF(L3&gt;0,1,0)+(IF(M3&gt;0,1,0)+(IF(N3&gt;0,1,0))))))</f>
        <v>0</v>
      </c>
      <c r="BH3" s="17">
        <f t="shared" ref="BH3" si="3">SUM((IF(Q3&gt;0,1,0)+(IF(R3&gt;0,1,0)+(IF(S3&gt;0,1,0)+(IF(T3&gt;0,1,0))))))</f>
        <v>0</v>
      </c>
      <c r="BI3" s="17">
        <f t="shared" ref="BI3" si="4">SUM((IF(W3&gt;0,1,0)+(IF(X3&gt;0,1,0)+(IF(Y3&gt;0,1,0)+(IF(Z3&gt;0,1,0))))))</f>
        <v>4</v>
      </c>
      <c r="BJ3" s="17">
        <f t="shared" ref="BJ3" si="5">SUM((IF(AC3&gt;0,1,0)+(IF(AD3&gt;0,1,0)+(IF(AE3&gt;0,1,0)+(IF(AF3&gt;0,1,0))))))</f>
        <v>0</v>
      </c>
      <c r="BK3" s="17">
        <f t="shared" ref="BK3" si="6">SUM((IF(AI3&gt;0,1,0)+(IF(AJ3&gt;0,1,0)+(IF(AK3&gt;0,1,0)+(IF(AL3&gt;0,1,0))))))</f>
        <v>0</v>
      </c>
      <c r="BL3" s="17">
        <f t="shared" ref="BL3" si="7">SUM((IF(AO3&gt;0,1,0)+(IF(AP3&gt;0,1,0)+(IF(AQ3&gt;0,1,0)+(IF(AR3&gt;0,1,0))))))</f>
        <v>0</v>
      </c>
      <c r="BM3" s="17">
        <f t="shared" ref="BM3" si="8">SUM((IF(AU3&gt;0,1,0)+(IF(AV3&gt;0,1,0)+(IF(AW3&gt;0,1,0)+(IF(AX3&gt;0,1,0))))))</f>
        <v>0</v>
      </c>
      <c r="BN3" s="17">
        <f t="shared" ref="BN3" si="9">SUM((IF(BA3&gt;0,1,0)+(IF(BB3&gt;0,1,0)+(IF(BC3&gt;0,1,0)+(IF(BD3&gt;0,1,0))))))</f>
        <v>0</v>
      </c>
      <c r="BO3" s="17">
        <f t="shared" ref="BO3" si="10">SUM(BF3:BN3)</f>
        <v>8</v>
      </c>
      <c r="BP3" s="17">
        <f>I3+O3+U3+AA3+AG3+AM3+AS3+AY3+BE3</f>
        <v>1236</v>
      </c>
      <c r="BQ3" s="17">
        <f t="shared" ref="BQ3" si="11">BP3/BO3</f>
        <v>154.5</v>
      </c>
    </row>
    <row r="4" spans="1:69" s="110" customFormat="1" ht="17.100000000000001" customHeight="1" x14ac:dyDescent="0.25">
      <c r="A4" s="107"/>
      <c r="B4" s="108" t="s">
        <v>45</v>
      </c>
      <c r="C4" s="115" t="s">
        <v>46</v>
      </c>
      <c r="D4" s="111"/>
      <c r="E4" s="109">
        <v>182</v>
      </c>
      <c r="F4" s="109">
        <v>126</v>
      </c>
      <c r="G4" s="109">
        <v>190</v>
      </c>
      <c r="H4" s="109">
        <v>191</v>
      </c>
      <c r="I4" s="112">
        <f>SUM(E4:H4)</f>
        <v>689</v>
      </c>
      <c r="J4" s="111"/>
      <c r="K4" s="109">
        <v>160</v>
      </c>
      <c r="L4" s="109">
        <v>150</v>
      </c>
      <c r="M4" s="109">
        <v>175</v>
      </c>
      <c r="N4" s="109">
        <v>159</v>
      </c>
      <c r="O4" s="112">
        <f>SUM(K4:N4)</f>
        <v>644</v>
      </c>
      <c r="P4" s="111"/>
      <c r="Q4" s="109">
        <v>157</v>
      </c>
      <c r="R4" s="109">
        <v>194</v>
      </c>
      <c r="S4" s="109">
        <v>198</v>
      </c>
      <c r="T4" s="109">
        <v>164</v>
      </c>
      <c r="U4" s="112">
        <f>SUM(Q4:T4)</f>
        <v>713</v>
      </c>
      <c r="V4" s="111"/>
      <c r="W4" s="109">
        <v>130</v>
      </c>
      <c r="X4" s="109">
        <v>165</v>
      </c>
      <c r="Y4" s="109">
        <v>153</v>
      </c>
      <c r="Z4" s="109">
        <v>127</v>
      </c>
      <c r="AA4" s="112">
        <f>SUM(W4:Z4)</f>
        <v>575</v>
      </c>
      <c r="AB4" s="111"/>
      <c r="AC4" s="109">
        <v>157</v>
      </c>
      <c r="AD4" s="109">
        <v>147</v>
      </c>
      <c r="AE4" s="109">
        <v>144</v>
      </c>
      <c r="AF4" s="109">
        <v>137</v>
      </c>
      <c r="AG4" s="112">
        <f>SUM(AC4:AF4)</f>
        <v>585</v>
      </c>
      <c r="AH4" s="111"/>
      <c r="AI4" s="109"/>
      <c r="AJ4" s="109"/>
      <c r="AK4" s="109"/>
      <c r="AL4" s="109"/>
      <c r="AM4" s="112">
        <f>SUM(AI4:AL4)</f>
        <v>0</v>
      </c>
      <c r="AN4" s="111"/>
      <c r="AO4" s="109"/>
      <c r="AP4" s="109"/>
      <c r="AQ4" s="109"/>
      <c r="AR4" s="109"/>
      <c r="AS4" s="112">
        <f>SUM(AO4:AR4)</f>
        <v>0</v>
      </c>
      <c r="AT4" s="111"/>
      <c r="AU4" s="109"/>
      <c r="AV4" s="109"/>
      <c r="AW4" s="109"/>
      <c r="AX4" s="109"/>
      <c r="AY4" s="112">
        <f>SUM(AU4:AX4)</f>
        <v>0</v>
      </c>
      <c r="AZ4" s="111"/>
      <c r="BA4" s="109"/>
      <c r="BB4" s="109"/>
      <c r="BC4" s="109"/>
      <c r="BD4" s="109"/>
      <c r="BE4" s="112">
        <f t="shared" si="0"/>
        <v>0</v>
      </c>
      <c r="BF4" s="44">
        <f t="shared" ref="BF4:BF8" si="12">SUM((IF(E4&gt;0,1,0)+(IF(F4&gt;0,1,0)+(IF(G4&gt;0,1,0)+(IF(H4&gt;0,1,0))))))</f>
        <v>4</v>
      </c>
      <c r="BG4" s="17">
        <f t="shared" ref="BG4:BG8" si="13">SUM((IF(K4&gt;0,1,0)+(IF(L4&gt;0,1,0)+(IF(M4&gt;0,1,0)+(IF(N4&gt;0,1,0))))))</f>
        <v>4</v>
      </c>
      <c r="BH4" s="17">
        <f t="shared" ref="BH4:BH8" si="14">SUM((IF(Q4&gt;0,1,0)+(IF(R4&gt;0,1,0)+(IF(S4&gt;0,1,0)+(IF(T4&gt;0,1,0))))))</f>
        <v>4</v>
      </c>
      <c r="BI4" s="17">
        <f t="shared" ref="BI4:BI8" si="15">SUM((IF(W4&gt;0,1,0)+(IF(X4&gt;0,1,0)+(IF(Y4&gt;0,1,0)+(IF(Z4&gt;0,1,0))))))</f>
        <v>4</v>
      </c>
      <c r="BJ4" s="17">
        <f t="shared" ref="BJ4:BJ8" si="16">SUM((IF(AC4&gt;0,1,0)+(IF(AD4&gt;0,1,0)+(IF(AE4&gt;0,1,0)+(IF(AF4&gt;0,1,0))))))</f>
        <v>4</v>
      </c>
      <c r="BK4" s="17">
        <f t="shared" ref="BK4:BK8" si="17">SUM((IF(AI4&gt;0,1,0)+(IF(AJ4&gt;0,1,0)+(IF(AK4&gt;0,1,0)+(IF(AL4&gt;0,1,0))))))</f>
        <v>0</v>
      </c>
      <c r="BL4" s="17">
        <f t="shared" ref="BL4:BL8" si="18">SUM((IF(AO4&gt;0,1,0)+(IF(AP4&gt;0,1,0)+(IF(AQ4&gt;0,1,0)+(IF(AR4&gt;0,1,0))))))</f>
        <v>0</v>
      </c>
      <c r="BM4" s="17">
        <f t="shared" ref="BM4:BM8" si="19">SUM((IF(AU4&gt;0,1,0)+(IF(AV4&gt;0,1,0)+(IF(AW4&gt;0,1,0)+(IF(AX4&gt;0,1,0))))))</f>
        <v>0</v>
      </c>
      <c r="BN4" s="17">
        <f t="shared" ref="BN4:BN37" si="20">SUM((IF(BA4&gt;0,1,0)+(IF(BB4&gt;0,1,0)+(IF(BC4&gt;0,1,0)+(IF(BD4&gt;0,1,0))))))</f>
        <v>0</v>
      </c>
      <c r="BO4" s="17">
        <f t="shared" ref="BO4:BO8" si="21">SUM(BF4:BN4)</f>
        <v>20</v>
      </c>
      <c r="BP4" s="17">
        <f>I4+O4+U4+AA4+AG4+AM4+AS4+AY4+BE4</f>
        <v>3206</v>
      </c>
      <c r="BQ4" s="17">
        <f t="shared" ref="BQ4:BQ8" si="22">BP4/BO4</f>
        <v>160.30000000000001</v>
      </c>
    </row>
    <row r="5" spans="1:69" s="110" customFormat="1" ht="17.100000000000001" customHeight="1" x14ac:dyDescent="0.25">
      <c r="A5" s="107"/>
      <c r="B5" s="108" t="s">
        <v>65</v>
      </c>
      <c r="C5" s="115" t="s">
        <v>66</v>
      </c>
      <c r="D5" s="111"/>
      <c r="E5" s="109">
        <v>162</v>
      </c>
      <c r="F5" s="109">
        <v>179</v>
      </c>
      <c r="G5" s="109">
        <v>194</v>
      </c>
      <c r="H5" s="109">
        <v>127</v>
      </c>
      <c r="I5" s="112">
        <f t="shared" ref="I5:I36" si="23">SUM(E5:H5)</f>
        <v>662</v>
      </c>
      <c r="J5" s="111"/>
      <c r="K5" s="109">
        <v>101</v>
      </c>
      <c r="L5" s="109">
        <v>141</v>
      </c>
      <c r="M5" s="109">
        <v>133</v>
      </c>
      <c r="N5" s="109">
        <v>127</v>
      </c>
      <c r="O5" s="112">
        <f t="shared" ref="O5:O36" si="24">SUM(K5:N5)</f>
        <v>502</v>
      </c>
      <c r="P5" s="111"/>
      <c r="Q5" s="109">
        <v>157</v>
      </c>
      <c r="R5" s="109">
        <v>155</v>
      </c>
      <c r="S5" s="109">
        <v>177</v>
      </c>
      <c r="T5" s="109">
        <v>179</v>
      </c>
      <c r="U5" s="112">
        <f t="shared" ref="U5:U36" si="25">SUM(Q5:T5)</f>
        <v>668</v>
      </c>
      <c r="V5" s="111"/>
      <c r="W5" s="109"/>
      <c r="X5" s="109"/>
      <c r="Y5" s="109"/>
      <c r="Z5" s="109"/>
      <c r="AA5" s="112">
        <f t="shared" ref="AA5:AA36" si="26">SUM(W5:Z5)</f>
        <v>0</v>
      </c>
      <c r="AB5" s="111"/>
      <c r="AC5" s="109">
        <v>145</v>
      </c>
      <c r="AD5" s="109">
        <v>147</v>
      </c>
      <c r="AE5" s="109">
        <v>150</v>
      </c>
      <c r="AF5" s="109">
        <v>165</v>
      </c>
      <c r="AG5" s="112">
        <f t="shared" ref="AG5:AG37" si="27">SUM(AC5:AF5)</f>
        <v>607</v>
      </c>
      <c r="AH5" s="111"/>
      <c r="AI5" s="109"/>
      <c r="AJ5" s="109"/>
      <c r="AK5" s="109"/>
      <c r="AL5" s="109"/>
      <c r="AM5" s="112">
        <f t="shared" ref="AM5:AM37" si="28">SUM(AI5:AL5)</f>
        <v>0</v>
      </c>
      <c r="AN5" s="111"/>
      <c r="AO5" s="109"/>
      <c r="AP5" s="109"/>
      <c r="AQ5" s="109"/>
      <c r="AR5" s="109"/>
      <c r="AS5" s="112">
        <f t="shared" ref="AS5:AS36" si="29">SUM(AO5:AR5)</f>
        <v>0</v>
      </c>
      <c r="AT5" s="111"/>
      <c r="AU5" s="109"/>
      <c r="AV5" s="109"/>
      <c r="AW5" s="109"/>
      <c r="AX5" s="109"/>
      <c r="AY5" s="112">
        <f t="shared" ref="AY5:AY36" si="30">SUM(AU5:AX5)</f>
        <v>0</v>
      </c>
      <c r="AZ5" s="111"/>
      <c r="BA5" s="109"/>
      <c r="BB5" s="109"/>
      <c r="BC5" s="109"/>
      <c r="BD5" s="109"/>
      <c r="BE5" s="112">
        <f t="shared" si="0"/>
        <v>0</v>
      </c>
      <c r="BF5" s="44">
        <f t="shared" si="12"/>
        <v>4</v>
      </c>
      <c r="BG5" s="17">
        <f t="shared" si="13"/>
        <v>4</v>
      </c>
      <c r="BH5" s="17">
        <f t="shared" si="14"/>
        <v>4</v>
      </c>
      <c r="BI5" s="17">
        <f t="shared" si="15"/>
        <v>0</v>
      </c>
      <c r="BJ5" s="17">
        <f t="shared" si="16"/>
        <v>4</v>
      </c>
      <c r="BK5" s="17">
        <f t="shared" si="17"/>
        <v>0</v>
      </c>
      <c r="BL5" s="17">
        <f t="shared" si="18"/>
        <v>0</v>
      </c>
      <c r="BM5" s="17">
        <f t="shared" si="19"/>
        <v>0</v>
      </c>
      <c r="BN5" s="17">
        <f t="shared" si="20"/>
        <v>0</v>
      </c>
      <c r="BO5" s="17">
        <f t="shared" si="21"/>
        <v>16</v>
      </c>
      <c r="BP5" s="17">
        <f t="shared" ref="BP5:BP8" si="31">I5+O5+U5+AA5+AG5+AM5+AS5+AY5+BE5</f>
        <v>2439</v>
      </c>
      <c r="BQ5" s="17">
        <f t="shared" si="22"/>
        <v>152.4375</v>
      </c>
    </row>
    <row r="6" spans="1:69" s="110" customFormat="1" ht="17.100000000000001" customHeight="1" x14ac:dyDescent="0.25">
      <c r="A6" s="107"/>
      <c r="B6" s="108" t="s">
        <v>111</v>
      </c>
      <c r="C6" s="115" t="s">
        <v>112</v>
      </c>
      <c r="D6" s="111"/>
      <c r="E6" s="109"/>
      <c r="F6" s="109"/>
      <c r="G6" s="109"/>
      <c r="H6" s="109"/>
      <c r="I6" s="112">
        <f t="shared" si="23"/>
        <v>0</v>
      </c>
      <c r="J6" s="111"/>
      <c r="K6" s="109"/>
      <c r="L6" s="109"/>
      <c r="M6" s="109"/>
      <c r="N6" s="109"/>
      <c r="O6" s="112">
        <f t="shared" si="24"/>
        <v>0</v>
      </c>
      <c r="P6" s="111"/>
      <c r="Q6" s="109"/>
      <c r="R6" s="109"/>
      <c r="S6" s="109"/>
      <c r="T6" s="109"/>
      <c r="U6" s="112">
        <f t="shared" si="25"/>
        <v>0</v>
      </c>
      <c r="V6" s="111"/>
      <c r="W6" s="109"/>
      <c r="X6" s="109"/>
      <c r="Y6" s="109"/>
      <c r="Z6" s="109"/>
      <c r="AA6" s="112">
        <f t="shared" si="26"/>
        <v>0</v>
      </c>
      <c r="AB6" s="111"/>
      <c r="AC6" s="109">
        <v>164</v>
      </c>
      <c r="AD6" s="109">
        <v>160</v>
      </c>
      <c r="AE6" s="109">
        <v>194</v>
      </c>
      <c r="AF6" s="109">
        <v>159</v>
      </c>
      <c r="AG6" s="112">
        <f t="shared" si="27"/>
        <v>677</v>
      </c>
      <c r="AH6" s="111"/>
      <c r="AI6" s="109"/>
      <c r="AJ6" s="109"/>
      <c r="AK6" s="109"/>
      <c r="AL6" s="109"/>
      <c r="AM6" s="112">
        <f t="shared" si="28"/>
        <v>0</v>
      </c>
      <c r="AN6" s="111"/>
      <c r="AO6" s="109"/>
      <c r="AP6" s="109"/>
      <c r="AQ6" s="109"/>
      <c r="AR6" s="109"/>
      <c r="AS6" s="112">
        <f t="shared" si="29"/>
        <v>0</v>
      </c>
      <c r="AT6" s="111"/>
      <c r="AU6" s="109"/>
      <c r="AV6" s="109"/>
      <c r="AW6" s="109"/>
      <c r="AX6" s="109"/>
      <c r="AY6" s="112">
        <f t="shared" si="30"/>
        <v>0</v>
      </c>
      <c r="AZ6" s="111"/>
      <c r="BA6" s="109"/>
      <c r="BB6" s="109"/>
      <c r="BC6" s="109"/>
      <c r="BD6" s="109"/>
      <c r="BE6" s="112">
        <f t="shared" si="0"/>
        <v>0</v>
      </c>
      <c r="BF6" s="44">
        <f t="shared" ref="BF6" si="32">SUM((IF(E6&gt;0,1,0)+(IF(F6&gt;0,1,0)+(IF(G6&gt;0,1,0)+(IF(H6&gt;0,1,0))))))</f>
        <v>0</v>
      </c>
      <c r="BG6" s="17">
        <f t="shared" ref="BG6" si="33">SUM((IF(K6&gt;0,1,0)+(IF(L6&gt;0,1,0)+(IF(M6&gt;0,1,0)+(IF(N6&gt;0,1,0))))))</f>
        <v>0</v>
      </c>
      <c r="BH6" s="17">
        <f t="shared" ref="BH6" si="34">SUM((IF(Q6&gt;0,1,0)+(IF(R6&gt;0,1,0)+(IF(S6&gt;0,1,0)+(IF(T6&gt;0,1,0))))))</f>
        <v>0</v>
      </c>
      <c r="BI6" s="17">
        <f t="shared" ref="BI6" si="35">SUM((IF(W6&gt;0,1,0)+(IF(X6&gt;0,1,0)+(IF(Y6&gt;0,1,0)+(IF(Z6&gt;0,1,0))))))</f>
        <v>0</v>
      </c>
      <c r="BJ6" s="17">
        <f t="shared" ref="BJ6" si="36">SUM((IF(AC6&gt;0,1,0)+(IF(AD6&gt;0,1,0)+(IF(AE6&gt;0,1,0)+(IF(AF6&gt;0,1,0))))))</f>
        <v>4</v>
      </c>
      <c r="BK6" s="17">
        <f t="shared" ref="BK6" si="37">SUM((IF(AI6&gt;0,1,0)+(IF(AJ6&gt;0,1,0)+(IF(AK6&gt;0,1,0)+(IF(AL6&gt;0,1,0))))))</f>
        <v>0</v>
      </c>
      <c r="BL6" s="17">
        <f t="shared" ref="BL6" si="38">SUM((IF(AO6&gt;0,1,0)+(IF(AP6&gt;0,1,0)+(IF(AQ6&gt;0,1,0)+(IF(AR6&gt;0,1,0))))))</f>
        <v>0</v>
      </c>
      <c r="BM6" s="17">
        <f t="shared" ref="BM6" si="39">SUM((IF(AU6&gt;0,1,0)+(IF(AV6&gt;0,1,0)+(IF(AW6&gt;0,1,0)+(IF(AX6&gt;0,1,0))))))</f>
        <v>0</v>
      </c>
      <c r="BN6" s="17">
        <f t="shared" ref="BN6" si="40">SUM((IF(BA6&gt;0,1,0)+(IF(BB6&gt;0,1,0)+(IF(BC6&gt;0,1,0)+(IF(BD6&gt;0,1,0))))))</f>
        <v>0</v>
      </c>
      <c r="BO6" s="17">
        <f t="shared" ref="BO6" si="41">SUM(BF6:BN6)</f>
        <v>4</v>
      </c>
      <c r="BP6" s="17">
        <f t="shared" ref="BP6" si="42">I6+O6+U6+AA6+AG6+AM6+AS6+AY6+BE6</f>
        <v>677</v>
      </c>
      <c r="BQ6" s="17">
        <f t="shared" ref="BQ6" si="43">BP6/BO6</f>
        <v>169.25</v>
      </c>
    </row>
    <row r="7" spans="1:69" s="110" customFormat="1" ht="17.100000000000001" customHeight="1" x14ac:dyDescent="0.25">
      <c r="A7" s="107"/>
      <c r="B7" s="108" t="s">
        <v>31</v>
      </c>
      <c r="C7" s="115" t="s">
        <v>32</v>
      </c>
      <c r="D7" s="111"/>
      <c r="E7" s="109">
        <v>155</v>
      </c>
      <c r="F7" s="109">
        <v>152</v>
      </c>
      <c r="G7" s="109">
        <v>170</v>
      </c>
      <c r="H7" s="109">
        <v>161</v>
      </c>
      <c r="I7" s="112">
        <f t="shared" si="23"/>
        <v>638</v>
      </c>
      <c r="J7" s="111"/>
      <c r="K7" s="109">
        <v>157</v>
      </c>
      <c r="L7" s="109">
        <v>160</v>
      </c>
      <c r="M7" s="109">
        <v>171</v>
      </c>
      <c r="N7" s="109">
        <v>192</v>
      </c>
      <c r="O7" s="112">
        <f t="shared" si="24"/>
        <v>680</v>
      </c>
      <c r="P7" s="111"/>
      <c r="Q7" s="109">
        <v>167</v>
      </c>
      <c r="R7" s="109">
        <v>187</v>
      </c>
      <c r="S7" s="109">
        <v>183</v>
      </c>
      <c r="T7" s="109">
        <v>173</v>
      </c>
      <c r="U7" s="112">
        <f t="shared" si="25"/>
        <v>710</v>
      </c>
      <c r="V7" s="111"/>
      <c r="W7" s="109">
        <v>131</v>
      </c>
      <c r="X7" s="109">
        <v>215</v>
      </c>
      <c r="Y7" s="109">
        <v>177</v>
      </c>
      <c r="Z7" s="109">
        <v>148</v>
      </c>
      <c r="AA7" s="112">
        <f t="shared" si="26"/>
        <v>671</v>
      </c>
      <c r="AB7" s="111"/>
      <c r="AC7" s="109"/>
      <c r="AD7" s="109"/>
      <c r="AE7" s="109"/>
      <c r="AF7" s="109"/>
      <c r="AG7" s="112">
        <f t="shared" si="27"/>
        <v>0</v>
      </c>
      <c r="AH7" s="111"/>
      <c r="AI7" s="109"/>
      <c r="AJ7" s="109"/>
      <c r="AK7" s="109"/>
      <c r="AL7" s="109"/>
      <c r="AM7" s="112">
        <f t="shared" si="28"/>
        <v>0</v>
      </c>
      <c r="AN7" s="111"/>
      <c r="AO7" s="109"/>
      <c r="AP7" s="109"/>
      <c r="AQ7" s="109"/>
      <c r="AR7" s="109"/>
      <c r="AS7" s="112">
        <f t="shared" si="29"/>
        <v>0</v>
      </c>
      <c r="AT7" s="111"/>
      <c r="AU7" s="109"/>
      <c r="AV7" s="109"/>
      <c r="AW7" s="109"/>
      <c r="AX7" s="109"/>
      <c r="AY7" s="112">
        <f t="shared" si="30"/>
        <v>0</v>
      </c>
      <c r="AZ7" s="111"/>
      <c r="BA7" s="109"/>
      <c r="BB7" s="109"/>
      <c r="BC7" s="109"/>
      <c r="BD7" s="109"/>
      <c r="BE7" s="112">
        <f t="shared" si="0"/>
        <v>0</v>
      </c>
      <c r="BF7" s="44">
        <f t="shared" si="12"/>
        <v>4</v>
      </c>
      <c r="BG7" s="17">
        <f t="shared" si="13"/>
        <v>4</v>
      </c>
      <c r="BH7" s="17">
        <f t="shared" si="14"/>
        <v>4</v>
      </c>
      <c r="BI7" s="17">
        <f t="shared" si="15"/>
        <v>4</v>
      </c>
      <c r="BJ7" s="17">
        <f t="shared" si="16"/>
        <v>0</v>
      </c>
      <c r="BK7" s="17">
        <f t="shared" si="17"/>
        <v>0</v>
      </c>
      <c r="BL7" s="17">
        <f t="shared" si="18"/>
        <v>0</v>
      </c>
      <c r="BM7" s="17">
        <f t="shared" si="19"/>
        <v>0</v>
      </c>
      <c r="BN7" s="17">
        <f t="shared" si="20"/>
        <v>0</v>
      </c>
      <c r="BO7" s="17">
        <f t="shared" si="21"/>
        <v>16</v>
      </c>
      <c r="BP7" s="17">
        <f t="shared" si="31"/>
        <v>2699</v>
      </c>
      <c r="BQ7" s="17">
        <f t="shared" si="22"/>
        <v>168.6875</v>
      </c>
    </row>
    <row r="8" spans="1:69" s="110" customFormat="1" ht="17.100000000000001" customHeight="1" x14ac:dyDescent="0.25">
      <c r="A8" s="107"/>
      <c r="B8" s="108" t="s">
        <v>85</v>
      </c>
      <c r="C8" s="115" t="s">
        <v>32</v>
      </c>
      <c r="D8" s="111"/>
      <c r="E8" s="109">
        <v>181</v>
      </c>
      <c r="F8" s="109">
        <v>163</v>
      </c>
      <c r="G8" s="109">
        <v>170</v>
      </c>
      <c r="H8" s="109">
        <v>171</v>
      </c>
      <c r="I8" s="112">
        <f t="shared" si="23"/>
        <v>685</v>
      </c>
      <c r="J8" s="111"/>
      <c r="K8" s="109">
        <v>130</v>
      </c>
      <c r="L8" s="109">
        <v>143</v>
      </c>
      <c r="M8" s="109">
        <v>160</v>
      </c>
      <c r="N8" s="109">
        <v>158</v>
      </c>
      <c r="O8" s="112">
        <f t="shared" si="24"/>
        <v>591</v>
      </c>
      <c r="P8" s="111"/>
      <c r="Q8" s="109">
        <v>182</v>
      </c>
      <c r="R8" s="109">
        <v>173</v>
      </c>
      <c r="S8" s="109">
        <v>169</v>
      </c>
      <c r="T8" s="109">
        <v>137</v>
      </c>
      <c r="U8" s="112">
        <f t="shared" si="25"/>
        <v>661</v>
      </c>
      <c r="V8" s="111"/>
      <c r="W8" s="109">
        <v>174</v>
      </c>
      <c r="X8" s="109">
        <v>143</v>
      </c>
      <c r="Y8" s="109">
        <v>111</v>
      </c>
      <c r="Z8" s="109">
        <v>146</v>
      </c>
      <c r="AA8" s="112">
        <f t="shared" si="26"/>
        <v>574</v>
      </c>
      <c r="AB8" s="111"/>
      <c r="AC8" s="109">
        <v>185</v>
      </c>
      <c r="AD8" s="109">
        <v>150</v>
      </c>
      <c r="AE8" s="109">
        <v>178</v>
      </c>
      <c r="AF8" s="109">
        <v>140</v>
      </c>
      <c r="AG8" s="112">
        <f t="shared" si="27"/>
        <v>653</v>
      </c>
      <c r="AH8" s="111"/>
      <c r="AI8" s="109"/>
      <c r="AJ8" s="109"/>
      <c r="AK8" s="109"/>
      <c r="AL8" s="109"/>
      <c r="AM8" s="112">
        <f t="shared" si="28"/>
        <v>0</v>
      </c>
      <c r="AN8" s="111"/>
      <c r="AO8" s="109"/>
      <c r="AP8" s="109"/>
      <c r="AQ8" s="109"/>
      <c r="AR8" s="109"/>
      <c r="AS8" s="112">
        <f t="shared" si="29"/>
        <v>0</v>
      </c>
      <c r="AT8" s="111"/>
      <c r="AU8" s="109"/>
      <c r="AV8" s="109"/>
      <c r="AW8" s="109"/>
      <c r="AX8" s="109"/>
      <c r="AY8" s="112">
        <f t="shared" si="30"/>
        <v>0</v>
      </c>
      <c r="AZ8" s="111"/>
      <c r="BA8" s="109"/>
      <c r="BB8" s="109"/>
      <c r="BC8" s="109"/>
      <c r="BD8" s="109"/>
      <c r="BE8" s="112">
        <f t="shared" si="0"/>
        <v>0</v>
      </c>
      <c r="BF8" s="44">
        <f t="shared" si="12"/>
        <v>4</v>
      </c>
      <c r="BG8" s="17">
        <f t="shared" si="13"/>
        <v>4</v>
      </c>
      <c r="BH8" s="17">
        <f t="shared" si="14"/>
        <v>4</v>
      </c>
      <c r="BI8" s="17">
        <f t="shared" si="15"/>
        <v>4</v>
      </c>
      <c r="BJ8" s="17">
        <f t="shared" si="16"/>
        <v>4</v>
      </c>
      <c r="BK8" s="17">
        <f t="shared" si="17"/>
        <v>0</v>
      </c>
      <c r="BL8" s="17">
        <f t="shared" si="18"/>
        <v>0</v>
      </c>
      <c r="BM8" s="17">
        <f t="shared" si="19"/>
        <v>0</v>
      </c>
      <c r="BN8" s="17">
        <f t="shared" si="20"/>
        <v>0</v>
      </c>
      <c r="BO8" s="17">
        <f t="shared" si="21"/>
        <v>20</v>
      </c>
      <c r="BP8" s="17">
        <f t="shared" si="31"/>
        <v>3164</v>
      </c>
      <c r="BQ8" s="17">
        <f t="shared" si="22"/>
        <v>158.19999999999999</v>
      </c>
    </row>
    <row r="9" spans="1:69" s="110" customFormat="1" ht="17.100000000000001" customHeight="1" x14ac:dyDescent="0.25">
      <c r="A9" s="107"/>
      <c r="B9" s="108" t="s">
        <v>88</v>
      </c>
      <c r="C9" s="115" t="s">
        <v>89</v>
      </c>
      <c r="D9" s="111"/>
      <c r="E9" s="109"/>
      <c r="F9" s="109"/>
      <c r="G9" s="109"/>
      <c r="H9" s="109"/>
      <c r="I9" s="112">
        <f t="shared" si="23"/>
        <v>0</v>
      </c>
      <c r="J9" s="111"/>
      <c r="K9" s="109"/>
      <c r="L9" s="109"/>
      <c r="M9" s="109"/>
      <c r="N9" s="109"/>
      <c r="O9" s="112">
        <f t="shared" si="24"/>
        <v>0</v>
      </c>
      <c r="P9" s="111"/>
      <c r="Q9" s="109"/>
      <c r="R9" s="109"/>
      <c r="S9" s="109"/>
      <c r="T9" s="109"/>
      <c r="U9" s="112">
        <f t="shared" si="25"/>
        <v>0</v>
      </c>
      <c r="V9" s="111"/>
      <c r="W9" s="109"/>
      <c r="X9" s="109"/>
      <c r="Y9" s="109"/>
      <c r="Z9" s="109"/>
      <c r="AA9" s="112">
        <f t="shared" si="26"/>
        <v>0</v>
      </c>
      <c r="AB9" s="111"/>
      <c r="AC9" s="109"/>
      <c r="AD9" s="109"/>
      <c r="AE9" s="109"/>
      <c r="AF9" s="109"/>
      <c r="AG9" s="112">
        <f t="shared" si="27"/>
        <v>0</v>
      </c>
      <c r="AH9" s="111"/>
      <c r="AI9" s="109"/>
      <c r="AJ9" s="109"/>
      <c r="AK9" s="109"/>
      <c r="AL9" s="109"/>
      <c r="AM9" s="112">
        <f t="shared" si="28"/>
        <v>0</v>
      </c>
      <c r="AN9" s="111"/>
      <c r="AO9" s="109"/>
      <c r="AP9" s="109"/>
      <c r="AQ9" s="109"/>
      <c r="AR9" s="109"/>
      <c r="AS9" s="112">
        <f t="shared" si="29"/>
        <v>0</v>
      </c>
      <c r="AT9" s="111"/>
      <c r="AU9" s="109"/>
      <c r="AV9" s="109"/>
      <c r="AW9" s="109"/>
      <c r="AX9" s="109"/>
      <c r="AY9" s="112">
        <f t="shared" si="30"/>
        <v>0</v>
      </c>
      <c r="AZ9" s="111"/>
      <c r="BA9" s="109"/>
      <c r="BB9" s="109"/>
      <c r="BC9" s="109"/>
      <c r="BD9" s="109"/>
      <c r="BE9" s="112">
        <f t="shared" si="0"/>
        <v>0</v>
      </c>
      <c r="BF9" s="44">
        <f t="shared" ref="BF9:BF38" si="44">SUM((IF(E9&gt;0,1,0)+(IF(F9&gt;0,1,0)+(IF(G9&gt;0,1,0)+(IF(H9&gt;0,1,0))))))</f>
        <v>0</v>
      </c>
      <c r="BG9" s="17">
        <f t="shared" ref="BG9:BG38" si="45">SUM((IF(K9&gt;0,1,0)+(IF(L9&gt;0,1,0)+(IF(M9&gt;0,1,0)+(IF(N9&gt;0,1,0))))))</f>
        <v>0</v>
      </c>
      <c r="BH9" s="17">
        <f t="shared" ref="BH9:BH38" si="46">SUM((IF(Q9&gt;0,1,0)+(IF(R9&gt;0,1,0)+(IF(S9&gt;0,1,0)+(IF(T9&gt;0,1,0))))))</f>
        <v>0</v>
      </c>
      <c r="BI9" s="17">
        <f t="shared" ref="BI9:BI38" si="47">SUM((IF(W9&gt;0,1,0)+(IF(X9&gt;0,1,0)+(IF(Y9&gt;0,1,0)+(IF(Z9&gt;0,1,0))))))</f>
        <v>0</v>
      </c>
      <c r="BJ9" s="17">
        <f t="shared" ref="BJ9:BJ38" si="48">SUM((IF(AC9&gt;0,1,0)+(IF(AD9&gt;0,1,0)+(IF(AE9&gt;0,1,0)+(IF(AF9&gt;0,1,0))))))</f>
        <v>0</v>
      </c>
      <c r="BK9" s="17">
        <f t="shared" ref="BK9:BK38" si="49">SUM((IF(AI9&gt;0,1,0)+(IF(AJ9&gt;0,1,0)+(IF(AK9&gt;0,1,0)+(IF(AL9&gt;0,1,0))))))</f>
        <v>0</v>
      </c>
      <c r="BL9" s="17">
        <f t="shared" ref="BL9:BL38" si="50">SUM((IF(AO9&gt;0,1,0)+(IF(AP9&gt;0,1,0)+(IF(AQ9&gt;0,1,0)+(IF(AR9&gt;0,1,0))))))</f>
        <v>0</v>
      </c>
      <c r="BM9" s="17">
        <f t="shared" ref="BM9:BM38" si="51">SUM((IF(AU9&gt;0,1,0)+(IF(AV9&gt;0,1,0)+(IF(AW9&gt;0,1,0)+(IF(AX9&gt;0,1,0))))))</f>
        <v>0</v>
      </c>
      <c r="BN9" s="17">
        <f t="shared" si="20"/>
        <v>0</v>
      </c>
      <c r="BO9" s="17">
        <f t="shared" ref="BO9:BO38" si="52">SUM(BF9:BN9)</f>
        <v>0</v>
      </c>
      <c r="BP9" s="17">
        <f t="shared" ref="BP9:BP38" si="53">I9+O9+U9+AA9+AG9+AM9+AS9+AY9+BE9</f>
        <v>0</v>
      </c>
      <c r="BQ9" s="17" t="e">
        <f t="shared" ref="BQ9:BQ38" si="54">BP9/BO9</f>
        <v>#DIV/0!</v>
      </c>
    </row>
    <row r="10" spans="1:69" s="110" customFormat="1" ht="17.100000000000001" customHeight="1" x14ac:dyDescent="0.25">
      <c r="A10" s="107"/>
      <c r="B10" s="108" t="s">
        <v>75</v>
      </c>
      <c r="C10" s="115" t="s">
        <v>76</v>
      </c>
      <c r="D10" s="111"/>
      <c r="E10" s="109">
        <v>155</v>
      </c>
      <c r="F10" s="109">
        <v>169</v>
      </c>
      <c r="G10" s="109">
        <v>170</v>
      </c>
      <c r="H10" s="109">
        <v>169</v>
      </c>
      <c r="I10" s="112">
        <f t="shared" si="23"/>
        <v>663</v>
      </c>
      <c r="J10" s="111"/>
      <c r="K10" s="109">
        <v>159</v>
      </c>
      <c r="L10" s="109">
        <v>200</v>
      </c>
      <c r="M10" s="109">
        <v>179</v>
      </c>
      <c r="N10" s="109">
        <v>175</v>
      </c>
      <c r="O10" s="112">
        <f t="shared" si="24"/>
        <v>713</v>
      </c>
      <c r="P10" s="111"/>
      <c r="Q10" s="109">
        <v>194</v>
      </c>
      <c r="R10" s="109">
        <v>161</v>
      </c>
      <c r="S10" s="109">
        <v>148</v>
      </c>
      <c r="T10" s="109">
        <v>181</v>
      </c>
      <c r="U10" s="112">
        <f t="shared" si="25"/>
        <v>684</v>
      </c>
      <c r="V10" s="111"/>
      <c r="W10" s="109"/>
      <c r="X10" s="109"/>
      <c r="Y10" s="109"/>
      <c r="Z10" s="109"/>
      <c r="AA10" s="112">
        <f t="shared" si="26"/>
        <v>0</v>
      </c>
      <c r="AB10" s="111"/>
      <c r="AC10" s="109"/>
      <c r="AD10" s="109"/>
      <c r="AE10" s="109"/>
      <c r="AF10" s="109"/>
      <c r="AG10" s="112">
        <f t="shared" si="27"/>
        <v>0</v>
      </c>
      <c r="AH10" s="111"/>
      <c r="AI10" s="109"/>
      <c r="AJ10" s="109"/>
      <c r="AK10" s="109"/>
      <c r="AL10" s="109"/>
      <c r="AM10" s="112">
        <f t="shared" si="28"/>
        <v>0</v>
      </c>
      <c r="AN10" s="111"/>
      <c r="AO10" s="109"/>
      <c r="AP10" s="109"/>
      <c r="AQ10" s="109"/>
      <c r="AR10" s="109"/>
      <c r="AS10" s="112">
        <f t="shared" si="29"/>
        <v>0</v>
      </c>
      <c r="AT10" s="111"/>
      <c r="AU10" s="109"/>
      <c r="AV10" s="109"/>
      <c r="AW10" s="109"/>
      <c r="AX10" s="109"/>
      <c r="AY10" s="112">
        <f t="shared" si="30"/>
        <v>0</v>
      </c>
      <c r="AZ10" s="111"/>
      <c r="BA10" s="109"/>
      <c r="BB10" s="109"/>
      <c r="BC10" s="109"/>
      <c r="BD10" s="109"/>
      <c r="BE10" s="112">
        <f t="shared" si="0"/>
        <v>0</v>
      </c>
      <c r="BF10" s="44">
        <f t="shared" si="44"/>
        <v>4</v>
      </c>
      <c r="BG10" s="17">
        <f t="shared" si="45"/>
        <v>4</v>
      </c>
      <c r="BH10" s="17">
        <f t="shared" si="46"/>
        <v>4</v>
      </c>
      <c r="BI10" s="17">
        <f t="shared" si="47"/>
        <v>0</v>
      </c>
      <c r="BJ10" s="17">
        <f t="shared" si="48"/>
        <v>0</v>
      </c>
      <c r="BK10" s="17">
        <f t="shared" si="49"/>
        <v>0</v>
      </c>
      <c r="BL10" s="17">
        <f t="shared" si="50"/>
        <v>0</v>
      </c>
      <c r="BM10" s="17">
        <f t="shared" si="51"/>
        <v>0</v>
      </c>
      <c r="BN10" s="17">
        <f t="shared" si="20"/>
        <v>0</v>
      </c>
      <c r="BO10" s="17">
        <f t="shared" si="52"/>
        <v>12</v>
      </c>
      <c r="BP10" s="17">
        <f t="shared" si="53"/>
        <v>2060</v>
      </c>
      <c r="BQ10" s="17">
        <f t="shared" si="54"/>
        <v>171.66666666666666</v>
      </c>
    </row>
    <row r="11" spans="1:69" s="110" customFormat="1" ht="17.100000000000001" customHeight="1" x14ac:dyDescent="0.25">
      <c r="A11" s="107"/>
      <c r="B11" s="108" t="s">
        <v>86</v>
      </c>
      <c r="C11" s="115" t="s">
        <v>87</v>
      </c>
      <c r="D11" s="111"/>
      <c r="E11" s="109"/>
      <c r="F11" s="109"/>
      <c r="G11" s="109"/>
      <c r="H11" s="109"/>
      <c r="I11" s="112">
        <f t="shared" si="23"/>
        <v>0</v>
      </c>
      <c r="J11" s="111"/>
      <c r="K11" s="109"/>
      <c r="L11" s="109"/>
      <c r="M11" s="109"/>
      <c r="N11" s="109"/>
      <c r="O11" s="112">
        <f t="shared" si="24"/>
        <v>0</v>
      </c>
      <c r="P11" s="111"/>
      <c r="Q11" s="109"/>
      <c r="R11" s="109"/>
      <c r="S11" s="109"/>
      <c r="T11" s="109"/>
      <c r="U11" s="112">
        <f t="shared" si="25"/>
        <v>0</v>
      </c>
      <c r="V11" s="111"/>
      <c r="W11" s="109">
        <v>176</v>
      </c>
      <c r="X11" s="109">
        <v>170</v>
      </c>
      <c r="Y11" s="109">
        <v>207</v>
      </c>
      <c r="Z11" s="109">
        <v>178</v>
      </c>
      <c r="AA11" s="112">
        <f t="shared" si="26"/>
        <v>731</v>
      </c>
      <c r="AB11" s="111"/>
      <c r="AC11" s="109"/>
      <c r="AD11" s="109"/>
      <c r="AE11" s="109"/>
      <c r="AF11" s="109"/>
      <c r="AG11" s="112">
        <f t="shared" si="27"/>
        <v>0</v>
      </c>
      <c r="AH11" s="111"/>
      <c r="AI11" s="109"/>
      <c r="AJ11" s="109"/>
      <c r="AK11" s="109"/>
      <c r="AL11" s="109"/>
      <c r="AM11" s="112">
        <f t="shared" si="28"/>
        <v>0</v>
      </c>
      <c r="AN11" s="111"/>
      <c r="AO11" s="109"/>
      <c r="AP11" s="109"/>
      <c r="AQ11" s="109"/>
      <c r="AR11" s="109"/>
      <c r="AS11" s="112">
        <f t="shared" si="29"/>
        <v>0</v>
      </c>
      <c r="AT11" s="111"/>
      <c r="AU11" s="109"/>
      <c r="AV11" s="109"/>
      <c r="AW11" s="109"/>
      <c r="AX11" s="109"/>
      <c r="AY11" s="112">
        <f t="shared" si="30"/>
        <v>0</v>
      </c>
      <c r="AZ11" s="111"/>
      <c r="BA11" s="109"/>
      <c r="BB11" s="109"/>
      <c r="BC11" s="109"/>
      <c r="BD11" s="109"/>
      <c r="BE11" s="112">
        <f t="shared" si="0"/>
        <v>0</v>
      </c>
      <c r="BF11" s="44">
        <f t="shared" si="44"/>
        <v>0</v>
      </c>
      <c r="BG11" s="17">
        <f t="shared" si="45"/>
        <v>0</v>
      </c>
      <c r="BH11" s="17">
        <f t="shared" si="46"/>
        <v>0</v>
      </c>
      <c r="BI11" s="17">
        <f t="shared" si="47"/>
        <v>4</v>
      </c>
      <c r="BJ11" s="17">
        <f t="shared" si="48"/>
        <v>0</v>
      </c>
      <c r="BK11" s="17">
        <f t="shared" si="49"/>
        <v>0</v>
      </c>
      <c r="BL11" s="17">
        <f t="shared" si="50"/>
        <v>0</v>
      </c>
      <c r="BM11" s="17">
        <f t="shared" si="51"/>
        <v>0</v>
      </c>
      <c r="BN11" s="17">
        <f t="shared" si="20"/>
        <v>0</v>
      </c>
      <c r="BO11" s="17">
        <f t="shared" si="52"/>
        <v>4</v>
      </c>
      <c r="BP11" s="17">
        <f t="shared" si="53"/>
        <v>731</v>
      </c>
      <c r="BQ11" s="17">
        <f t="shared" si="54"/>
        <v>182.75</v>
      </c>
    </row>
    <row r="12" spans="1:69" s="110" customFormat="1" ht="17.100000000000001" customHeight="1" x14ac:dyDescent="0.25">
      <c r="A12" s="107"/>
      <c r="B12" s="108" t="s">
        <v>90</v>
      </c>
      <c r="C12" s="115" t="s">
        <v>91</v>
      </c>
      <c r="D12" s="111"/>
      <c r="E12" s="109"/>
      <c r="F12" s="109"/>
      <c r="G12" s="109"/>
      <c r="H12" s="109"/>
      <c r="I12" s="112">
        <f t="shared" si="23"/>
        <v>0</v>
      </c>
      <c r="J12" s="111"/>
      <c r="K12" s="109"/>
      <c r="L12" s="109"/>
      <c r="M12" s="109"/>
      <c r="N12" s="109"/>
      <c r="O12" s="112">
        <f t="shared" si="24"/>
        <v>0</v>
      </c>
      <c r="P12" s="111"/>
      <c r="Q12" s="109"/>
      <c r="R12" s="109"/>
      <c r="S12" s="109"/>
      <c r="T12" s="109"/>
      <c r="U12" s="112">
        <f t="shared" si="25"/>
        <v>0</v>
      </c>
      <c r="V12" s="111"/>
      <c r="W12" s="109"/>
      <c r="X12" s="109"/>
      <c r="Y12" s="109"/>
      <c r="Z12" s="109"/>
      <c r="AA12" s="112">
        <f t="shared" si="26"/>
        <v>0</v>
      </c>
      <c r="AB12" s="111"/>
      <c r="AC12" s="109"/>
      <c r="AD12" s="109"/>
      <c r="AE12" s="109"/>
      <c r="AF12" s="109"/>
      <c r="AG12" s="112">
        <f t="shared" si="27"/>
        <v>0</v>
      </c>
      <c r="AH12" s="111"/>
      <c r="AI12" s="109"/>
      <c r="AJ12" s="109"/>
      <c r="AK12" s="109"/>
      <c r="AL12" s="109"/>
      <c r="AM12" s="112">
        <f t="shared" si="28"/>
        <v>0</v>
      </c>
      <c r="AN12" s="111"/>
      <c r="AO12" s="109"/>
      <c r="AP12" s="109"/>
      <c r="AQ12" s="109"/>
      <c r="AR12" s="109"/>
      <c r="AS12" s="112">
        <f t="shared" si="29"/>
        <v>0</v>
      </c>
      <c r="AT12" s="111"/>
      <c r="AU12" s="109"/>
      <c r="AV12" s="109"/>
      <c r="AW12" s="109"/>
      <c r="AX12" s="109"/>
      <c r="AY12" s="112">
        <f t="shared" si="30"/>
        <v>0</v>
      </c>
      <c r="AZ12" s="111"/>
      <c r="BA12" s="109"/>
      <c r="BB12" s="109"/>
      <c r="BC12" s="109"/>
      <c r="BD12" s="109"/>
      <c r="BE12" s="112">
        <f t="shared" si="0"/>
        <v>0</v>
      </c>
      <c r="BF12" s="44">
        <f t="shared" si="44"/>
        <v>0</v>
      </c>
      <c r="BG12" s="17">
        <f t="shared" si="45"/>
        <v>0</v>
      </c>
      <c r="BH12" s="17">
        <f t="shared" si="46"/>
        <v>0</v>
      </c>
      <c r="BI12" s="17">
        <f t="shared" si="47"/>
        <v>0</v>
      </c>
      <c r="BJ12" s="17">
        <f t="shared" si="48"/>
        <v>0</v>
      </c>
      <c r="BK12" s="17">
        <f t="shared" si="49"/>
        <v>0</v>
      </c>
      <c r="BL12" s="17">
        <f t="shared" si="50"/>
        <v>0</v>
      </c>
      <c r="BM12" s="17">
        <f t="shared" si="51"/>
        <v>0</v>
      </c>
      <c r="BN12" s="17">
        <f t="shared" si="20"/>
        <v>0</v>
      </c>
      <c r="BO12" s="17">
        <f t="shared" si="52"/>
        <v>0</v>
      </c>
      <c r="BP12" s="17">
        <f t="shared" si="53"/>
        <v>0</v>
      </c>
      <c r="BQ12" s="17" t="e">
        <f t="shared" si="54"/>
        <v>#DIV/0!</v>
      </c>
    </row>
    <row r="13" spans="1:69" s="110" customFormat="1" ht="17.100000000000001" customHeight="1" x14ac:dyDescent="0.25">
      <c r="A13" s="107"/>
      <c r="B13" s="108" t="s">
        <v>42</v>
      </c>
      <c r="C13" s="115" t="s">
        <v>43</v>
      </c>
      <c r="D13" s="111"/>
      <c r="E13" s="109"/>
      <c r="F13" s="109"/>
      <c r="G13" s="109"/>
      <c r="H13" s="109"/>
      <c r="I13" s="112">
        <f t="shared" si="23"/>
        <v>0</v>
      </c>
      <c r="J13" s="111"/>
      <c r="K13" s="109">
        <v>124</v>
      </c>
      <c r="L13" s="109">
        <v>105</v>
      </c>
      <c r="M13" s="109">
        <v>119</v>
      </c>
      <c r="N13" s="109">
        <v>133</v>
      </c>
      <c r="O13" s="112">
        <f t="shared" si="24"/>
        <v>481</v>
      </c>
      <c r="P13" s="111"/>
      <c r="Q13" s="109">
        <v>140</v>
      </c>
      <c r="R13" s="109">
        <v>154</v>
      </c>
      <c r="S13" s="109">
        <v>133</v>
      </c>
      <c r="T13" s="109">
        <v>156</v>
      </c>
      <c r="U13" s="112">
        <f t="shared" si="25"/>
        <v>583</v>
      </c>
      <c r="V13" s="111"/>
      <c r="W13" s="109"/>
      <c r="X13" s="109"/>
      <c r="Y13" s="109"/>
      <c r="Z13" s="109"/>
      <c r="AA13" s="112">
        <f t="shared" si="26"/>
        <v>0</v>
      </c>
      <c r="AB13" s="111"/>
      <c r="AC13" s="109">
        <v>123</v>
      </c>
      <c r="AD13" s="109">
        <v>167</v>
      </c>
      <c r="AE13" s="109">
        <v>145</v>
      </c>
      <c r="AF13" s="109">
        <v>134</v>
      </c>
      <c r="AG13" s="112">
        <f t="shared" si="27"/>
        <v>569</v>
      </c>
      <c r="AH13" s="111"/>
      <c r="AI13" s="109"/>
      <c r="AJ13" s="109"/>
      <c r="AK13" s="109"/>
      <c r="AL13" s="109"/>
      <c r="AM13" s="112">
        <f t="shared" si="28"/>
        <v>0</v>
      </c>
      <c r="AN13" s="111"/>
      <c r="AO13" s="109"/>
      <c r="AP13" s="109"/>
      <c r="AQ13" s="109"/>
      <c r="AR13" s="109"/>
      <c r="AS13" s="112">
        <f t="shared" si="29"/>
        <v>0</v>
      </c>
      <c r="AT13" s="111"/>
      <c r="AU13" s="109"/>
      <c r="AV13" s="109"/>
      <c r="AW13" s="109"/>
      <c r="AX13" s="109"/>
      <c r="AY13" s="112">
        <f t="shared" si="30"/>
        <v>0</v>
      </c>
      <c r="AZ13" s="111"/>
      <c r="BA13" s="109"/>
      <c r="BB13" s="109"/>
      <c r="BC13" s="109"/>
      <c r="BD13" s="109"/>
      <c r="BE13" s="112">
        <f t="shared" si="0"/>
        <v>0</v>
      </c>
      <c r="BF13" s="44">
        <f t="shared" si="44"/>
        <v>0</v>
      </c>
      <c r="BG13" s="17">
        <f t="shared" si="45"/>
        <v>4</v>
      </c>
      <c r="BH13" s="17">
        <f t="shared" si="46"/>
        <v>4</v>
      </c>
      <c r="BI13" s="17">
        <f t="shared" si="47"/>
        <v>0</v>
      </c>
      <c r="BJ13" s="17">
        <f t="shared" si="48"/>
        <v>4</v>
      </c>
      <c r="BK13" s="17">
        <f t="shared" si="49"/>
        <v>0</v>
      </c>
      <c r="BL13" s="17">
        <f t="shared" si="50"/>
        <v>0</v>
      </c>
      <c r="BM13" s="17">
        <f t="shared" si="51"/>
        <v>0</v>
      </c>
      <c r="BN13" s="17">
        <f t="shared" si="20"/>
        <v>0</v>
      </c>
      <c r="BO13" s="17">
        <f t="shared" si="52"/>
        <v>12</v>
      </c>
      <c r="BP13" s="17">
        <f t="shared" si="53"/>
        <v>1633</v>
      </c>
      <c r="BQ13" s="17">
        <f t="shared" si="54"/>
        <v>136.08333333333334</v>
      </c>
    </row>
    <row r="14" spans="1:69" s="110" customFormat="1" ht="17.100000000000001" customHeight="1" x14ac:dyDescent="0.25">
      <c r="A14" s="107"/>
      <c r="B14" s="108" t="s">
        <v>83</v>
      </c>
      <c r="C14" s="115" t="s">
        <v>84</v>
      </c>
      <c r="D14" s="111"/>
      <c r="E14" s="109"/>
      <c r="F14" s="109"/>
      <c r="G14" s="109"/>
      <c r="H14" s="109"/>
      <c r="I14" s="112">
        <f t="shared" si="23"/>
        <v>0</v>
      </c>
      <c r="J14" s="111"/>
      <c r="K14" s="109"/>
      <c r="L14" s="109"/>
      <c r="M14" s="109"/>
      <c r="N14" s="109"/>
      <c r="O14" s="112">
        <f t="shared" si="24"/>
        <v>0</v>
      </c>
      <c r="P14" s="111"/>
      <c r="Q14" s="109"/>
      <c r="R14" s="109"/>
      <c r="S14" s="109"/>
      <c r="T14" s="109"/>
      <c r="U14" s="112">
        <f t="shared" si="25"/>
        <v>0</v>
      </c>
      <c r="V14" s="111"/>
      <c r="W14" s="109"/>
      <c r="X14" s="109"/>
      <c r="Y14" s="109"/>
      <c r="Z14" s="109"/>
      <c r="AA14" s="112">
        <f t="shared" si="26"/>
        <v>0</v>
      </c>
      <c r="AB14" s="111"/>
      <c r="AC14" s="109">
        <v>106</v>
      </c>
      <c r="AD14" s="109">
        <v>167</v>
      </c>
      <c r="AE14" s="109">
        <v>137</v>
      </c>
      <c r="AF14" s="109">
        <v>138</v>
      </c>
      <c r="AG14" s="112">
        <f t="shared" si="27"/>
        <v>548</v>
      </c>
      <c r="AH14" s="111"/>
      <c r="AI14" s="109"/>
      <c r="AJ14" s="109"/>
      <c r="AK14" s="109"/>
      <c r="AL14" s="109"/>
      <c r="AM14" s="112">
        <f t="shared" si="28"/>
        <v>0</v>
      </c>
      <c r="AN14" s="111"/>
      <c r="AO14" s="109"/>
      <c r="AP14" s="109"/>
      <c r="AQ14" s="109"/>
      <c r="AR14" s="109"/>
      <c r="AS14" s="112">
        <f t="shared" si="29"/>
        <v>0</v>
      </c>
      <c r="AT14" s="111"/>
      <c r="AU14" s="109"/>
      <c r="AV14" s="109"/>
      <c r="AW14" s="109"/>
      <c r="AX14" s="109"/>
      <c r="AY14" s="112">
        <f t="shared" si="30"/>
        <v>0</v>
      </c>
      <c r="AZ14" s="111"/>
      <c r="BA14" s="109"/>
      <c r="BB14" s="109"/>
      <c r="BC14" s="109"/>
      <c r="BD14" s="109"/>
      <c r="BE14" s="112">
        <f t="shared" si="0"/>
        <v>0</v>
      </c>
      <c r="BF14" s="44">
        <f t="shared" si="44"/>
        <v>0</v>
      </c>
      <c r="BG14" s="17">
        <f t="shared" si="45"/>
        <v>0</v>
      </c>
      <c r="BH14" s="17">
        <f t="shared" si="46"/>
        <v>0</v>
      </c>
      <c r="BI14" s="17">
        <f t="shared" si="47"/>
        <v>0</v>
      </c>
      <c r="BJ14" s="17">
        <f t="shared" si="48"/>
        <v>4</v>
      </c>
      <c r="BK14" s="17">
        <f t="shared" si="49"/>
        <v>0</v>
      </c>
      <c r="BL14" s="17">
        <f t="shared" si="50"/>
        <v>0</v>
      </c>
      <c r="BM14" s="17">
        <f t="shared" si="51"/>
        <v>0</v>
      </c>
      <c r="BN14" s="17">
        <f t="shared" si="20"/>
        <v>0</v>
      </c>
      <c r="BO14" s="17">
        <f t="shared" si="52"/>
        <v>4</v>
      </c>
      <c r="BP14" s="17">
        <f t="shared" si="53"/>
        <v>548</v>
      </c>
      <c r="BQ14" s="17">
        <f t="shared" si="54"/>
        <v>137</v>
      </c>
    </row>
    <row r="15" spans="1:69" s="110" customFormat="1" ht="17.100000000000001" customHeight="1" x14ac:dyDescent="0.25">
      <c r="A15" s="107"/>
      <c r="B15" s="108" t="s">
        <v>61</v>
      </c>
      <c r="C15" s="115" t="s">
        <v>41</v>
      </c>
      <c r="D15" s="111"/>
      <c r="E15" s="109">
        <v>118</v>
      </c>
      <c r="F15" s="109">
        <v>120</v>
      </c>
      <c r="G15" s="109">
        <v>138</v>
      </c>
      <c r="H15" s="109">
        <v>104</v>
      </c>
      <c r="I15" s="112">
        <f t="shared" si="23"/>
        <v>480</v>
      </c>
      <c r="J15" s="111"/>
      <c r="K15" s="109"/>
      <c r="L15" s="109"/>
      <c r="M15" s="109"/>
      <c r="N15" s="109"/>
      <c r="O15" s="112">
        <f t="shared" si="24"/>
        <v>0</v>
      </c>
      <c r="P15" s="111"/>
      <c r="Q15" s="109">
        <v>136</v>
      </c>
      <c r="R15" s="109">
        <v>105</v>
      </c>
      <c r="S15" s="109">
        <v>129</v>
      </c>
      <c r="T15" s="109">
        <v>159</v>
      </c>
      <c r="U15" s="112">
        <f t="shared" si="25"/>
        <v>529</v>
      </c>
      <c r="V15" s="111"/>
      <c r="W15" s="109">
        <v>136</v>
      </c>
      <c r="X15" s="109">
        <v>155</v>
      </c>
      <c r="Y15" s="109">
        <v>124</v>
      </c>
      <c r="Z15" s="109">
        <v>160</v>
      </c>
      <c r="AA15" s="112">
        <f t="shared" si="26"/>
        <v>575</v>
      </c>
      <c r="AB15" s="111"/>
      <c r="AC15" s="109">
        <v>161</v>
      </c>
      <c r="AD15" s="109">
        <v>162</v>
      </c>
      <c r="AE15" s="109">
        <v>148</v>
      </c>
      <c r="AF15" s="109">
        <v>154</v>
      </c>
      <c r="AG15" s="112">
        <f t="shared" si="27"/>
        <v>625</v>
      </c>
      <c r="AH15" s="111"/>
      <c r="AI15" s="109"/>
      <c r="AJ15" s="109"/>
      <c r="AK15" s="109"/>
      <c r="AL15" s="109"/>
      <c r="AM15" s="112">
        <f t="shared" si="28"/>
        <v>0</v>
      </c>
      <c r="AN15" s="111"/>
      <c r="AO15" s="109"/>
      <c r="AP15" s="109"/>
      <c r="AQ15" s="109"/>
      <c r="AR15" s="109"/>
      <c r="AS15" s="112">
        <f t="shared" si="29"/>
        <v>0</v>
      </c>
      <c r="AT15" s="111"/>
      <c r="AU15" s="109"/>
      <c r="AV15" s="109"/>
      <c r="AW15" s="109"/>
      <c r="AX15" s="109"/>
      <c r="AY15" s="112">
        <f t="shared" si="30"/>
        <v>0</v>
      </c>
      <c r="AZ15" s="111"/>
      <c r="BA15" s="109"/>
      <c r="BB15" s="109"/>
      <c r="BC15" s="109"/>
      <c r="BD15" s="109"/>
      <c r="BE15" s="112">
        <f t="shared" si="0"/>
        <v>0</v>
      </c>
      <c r="BF15" s="44">
        <f t="shared" si="44"/>
        <v>4</v>
      </c>
      <c r="BG15" s="17">
        <f t="shared" si="45"/>
        <v>0</v>
      </c>
      <c r="BH15" s="17">
        <f t="shared" si="46"/>
        <v>4</v>
      </c>
      <c r="BI15" s="17">
        <f t="shared" si="47"/>
        <v>4</v>
      </c>
      <c r="BJ15" s="17">
        <f t="shared" si="48"/>
        <v>4</v>
      </c>
      <c r="BK15" s="17">
        <f t="shared" si="49"/>
        <v>0</v>
      </c>
      <c r="BL15" s="17">
        <f t="shared" si="50"/>
        <v>0</v>
      </c>
      <c r="BM15" s="17">
        <f t="shared" si="51"/>
        <v>0</v>
      </c>
      <c r="BN15" s="17">
        <f t="shared" si="20"/>
        <v>0</v>
      </c>
      <c r="BO15" s="17">
        <f t="shared" si="52"/>
        <v>16</v>
      </c>
      <c r="BP15" s="17">
        <f t="shared" si="53"/>
        <v>2209</v>
      </c>
      <c r="BQ15" s="17">
        <f t="shared" si="54"/>
        <v>138.0625</v>
      </c>
    </row>
    <row r="16" spans="1:69" s="110" customFormat="1" ht="17.100000000000001" customHeight="1" x14ac:dyDescent="0.25">
      <c r="A16" s="107"/>
      <c r="B16" s="108" t="s">
        <v>94</v>
      </c>
      <c r="C16" s="115" t="s">
        <v>46</v>
      </c>
      <c r="D16" s="111"/>
      <c r="E16" s="109"/>
      <c r="F16" s="109"/>
      <c r="G16" s="109"/>
      <c r="H16" s="109"/>
      <c r="I16" s="112">
        <f t="shared" si="23"/>
        <v>0</v>
      </c>
      <c r="J16" s="111"/>
      <c r="K16" s="109"/>
      <c r="L16" s="109"/>
      <c r="M16" s="109"/>
      <c r="N16" s="109"/>
      <c r="O16" s="112">
        <f t="shared" si="24"/>
        <v>0</v>
      </c>
      <c r="P16" s="111"/>
      <c r="Q16" s="109"/>
      <c r="R16" s="109"/>
      <c r="S16" s="109"/>
      <c r="T16" s="109"/>
      <c r="U16" s="112">
        <f t="shared" si="25"/>
        <v>0</v>
      </c>
      <c r="V16" s="111"/>
      <c r="W16" s="109"/>
      <c r="X16" s="109"/>
      <c r="Y16" s="109"/>
      <c r="Z16" s="109"/>
      <c r="AA16" s="112">
        <f t="shared" si="26"/>
        <v>0</v>
      </c>
      <c r="AB16" s="111"/>
      <c r="AC16" s="109"/>
      <c r="AD16" s="109"/>
      <c r="AE16" s="109"/>
      <c r="AF16" s="109"/>
      <c r="AG16" s="112">
        <f t="shared" si="27"/>
        <v>0</v>
      </c>
      <c r="AH16" s="111"/>
      <c r="AI16" s="109"/>
      <c r="AJ16" s="109"/>
      <c r="AK16" s="109"/>
      <c r="AL16" s="109"/>
      <c r="AM16" s="112">
        <f t="shared" si="28"/>
        <v>0</v>
      </c>
      <c r="AN16" s="111"/>
      <c r="AO16" s="109"/>
      <c r="AP16" s="109"/>
      <c r="AQ16" s="109"/>
      <c r="AR16" s="109"/>
      <c r="AS16" s="112">
        <f t="shared" si="29"/>
        <v>0</v>
      </c>
      <c r="AT16" s="111"/>
      <c r="AU16" s="109"/>
      <c r="AV16" s="109"/>
      <c r="AW16" s="109"/>
      <c r="AX16" s="109"/>
      <c r="AY16" s="112">
        <f t="shared" si="30"/>
        <v>0</v>
      </c>
      <c r="AZ16" s="111"/>
      <c r="BA16" s="109"/>
      <c r="BB16" s="109"/>
      <c r="BC16" s="109"/>
      <c r="BD16" s="109"/>
      <c r="BE16" s="112">
        <f t="shared" si="0"/>
        <v>0</v>
      </c>
      <c r="BF16" s="44">
        <f t="shared" si="44"/>
        <v>0</v>
      </c>
      <c r="BG16" s="17">
        <f t="shared" si="45"/>
        <v>0</v>
      </c>
      <c r="BH16" s="17">
        <f t="shared" si="46"/>
        <v>0</v>
      </c>
      <c r="BI16" s="17">
        <f t="shared" si="47"/>
        <v>0</v>
      </c>
      <c r="BJ16" s="17">
        <f t="shared" si="48"/>
        <v>0</v>
      </c>
      <c r="BK16" s="17">
        <f t="shared" si="49"/>
        <v>0</v>
      </c>
      <c r="BL16" s="17">
        <f t="shared" si="50"/>
        <v>0</v>
      </c>
      <c r="BM16" s="17">
        <f t="shared" si="51"/>
        <v>0</v>
      </c>
      <c r="BN16" s="17">
        <f t="shared" si="20"/>
        <v>0</v>
      </c>
      <c r="BO16" s="17">
        <f t="shared" si="52"/>
        <v>0</v>
      </c>
      <c r="BP16" s="17">
        <f t="shared" si="53"/>
        <v>0</v>
      </c>
      <c r="BQ16" s="17" t="e">
        <f t="shared" si="54"/>
        <v>#DIV/0!</v>
      </c>
    </row>
    <row r="17" spans="1:69" s="110" customFormat="1" ht="17.100000000000001" customHeight="1" x14ac:dyDescent="0.25">
      <c r="A17" s="107"/>
      <c r="B17" s="108" t="s">
        <v>59</v>
      </c>
      <c r="C17" s="115" t="s">
        <v>60</v>
      </c>
      <c r="D17" s="111"/>
      <c r="E17" s="109"/>
      <c r="F17" s="109"/>
      <c r="G17" s="109"/>
      <c r="H17" s="109"/>
      <c r="I17" s="112">
        <f t="shared" si="23"/>
        <v>0</v>
      </c>
      <c r="J17" s="111"/>
      <c r="K17" s="109"/>
      <c r="L17" s="109"/>
      <c r="M17" s="109"/>
      <c r="N17" s="109"/>
      <c r="O17" s="112">
        <f t="shared" si="24"/>
        <v>0</v>
      </c>
      <c r="P17" s="111"/>
      <c r="Q17" s="109"/>
      <c r="R17" s="109"/>
      <c r="S17" s="109"/>
      <c r="T17" s="109"/>
      <c r="U17" s="112">
        <f t="shared" si="25"/>
        <v>0</v>
      </c>
      <c r="V17" s="111"/>
      <c r="W17" s="109"/>
      <c r="X17" s="109"/>
      <c r="Y17" s="109"/>
      <c r="Z17" s="109"/>
      <c r="AA17" s="112">
        <f t="shared" si="26"/>
        <v>0</v>
      </c>
      <c r="AB17" s="111"/>
      <c r="AC17" s="109"/>
      <c r="AD17" s="109"/>
      <c r="AE17" s="109"/>
      <c r="AF17" s="109"/>
      <c r="AG17" s="112">
        <f t="shared" si="27"/>
        <v>0</v>
      </c>
      <c r="AH17" s="111"/>
      <c r="AI17" s="109"/>
      <c r="AJ17" s="109"/>
      <c r="AK17" s="109"/>
      <c r="AL17" s="109"/>
      <c r="AM17" s="112">
        <f t="shared" si="28"/>
        <v>0</v>
      </c>
      <c r="AN17" s="111"/>
      <c r="AO17" s="109"/>
      <c r="AP17" s="109"/>
      <c r="AQ17" s="109"/>
      <c r="AR17" s="109"/>
      <c r="AS17" s="112">
        <f t="shared" si="29"/>
        <v>0</v>
      </c>
      <c r="AT17" s="111"/>
      <c r="AU17" s="109"/>
      <c r="AV17" s="109"/>
      <c r="AW17" s="109"/>
      <c r="AX17" s="109"/>
      <c r="AY17" s="112">
        <f t="shared" si="30"/>
        <v>0</v>
      </c>
      <c r="AZ17" s="111"/>
      <c r="BA17" s="109"/>
      <c r="BB17" s="109"/>
      <c r="BC17" s="109"/>
      <c r="BD17" s="109"/>
      <c r="BE17" s="112">
        <f t="shared" si="0"/>
        <v>0</v>
      </c>
      <c r="BF17" s="44">
        <f t="shared" si="44"/>
        <v>0</v>
      </c>
      <c r="BG17" s="17">
        <f t="shared" si="45"/>
        <v>0</v>
      </c>
      <c r="BH17" s="17">
        <f t="shared" si="46"/>
        <v>0</v>
      </c>
      <c r="BI17" s="17">
        <f t="shared" si="47"/>
        <v>0</v>
      </c>
      <c r="BJ17" s="17">
        <f t="shared" si="48"/>
        <v>0</v>
      </c>
      <c r="BK17" s="17">
        <f t="shared" si="49"/>
        <v>0</v>
      </c>
      <c r="BL17" s="17">
        <f t="shared" si="50"/>
        <v>0</v>
      </c>
      <c r="BM17" s="17">
        <f t="shared" si="51"/>
        <v>0</v>
      </c>
      <c r="BN17" s="17">
        <f t="shared" si="20"/>
        <v>0</v>
      </c>
      <c r="BO17" s="17">
        <f t="shared" si="52"/>
        <v>0</v>
      </c>
      <c r="BP17" s="17">
        <f t="shared" si="53"/>
        <v>0</v>
      </c>
      <c r="BQ17" s="17" t="e">
        <f t="shared" si="54"/>
        <v>#DIV/0!</v>
      </c>
    </row>
    <row r="18" spans="1:69" s="110" customFormat="1" ht="17.100000000000001" customHeight="1" x14ac:dyDescent="0.25">
      <c r="A18" s="107"/>
      <c r="B18" s="108" t="s">
        <v>98</v>
      </c>
      <c r="C18" s="115" t="s">
        <v>77</v>
      </c>
      <c r="D18" s="111"/>
      <c r="E18" s="109">
        <v>190</v>
      </c>
      <c r="F18" s="109">
        <v>137</v>
      </c>
      <c r="G18" s="109">
        <v>162</v>
      </c>
      <c r="H18" s="109">
        <v>131</v>
      </c>
      <c r="I18" s="112">
        <f t="shared" si="23"/>
        <v>620</v>
      </c>
      <c r="J18" s="111"/>
      <c r="K18" s="109"/>
      <c r="L18" s="109"/>
      <c r="M18" s="109"/>
      <c r="N18" s="109"/>
      <c r="O18" s="112">
        <f t="shared" si="24"/>
        <v>0</v>
      </c>
      <c r="P18" s="111"/>
      <c r="Q18" s="109"/>
      <c r="R18" s="109"/>
      <c r="S18" s="109"/>
      <c r="T18" s="109"/>
      <c r="U18" s="112">
        <f t="shared" si="25"/>
        <v>0</v>
      </c>
      <c r="V18" s="111"/>
      <c r="W18" s="109">
        <v>115</v>
      </c>
      <c r="X18" s="109">
        <v>161</v>
      </c>
      <c r="Y18" s="109">
        <v>126</v>
      </c>
      <c r="Z18" s="109">
        <v>131</v>
      </c>
      <c r="AA18" s="112">
        <f t="shared" si="26"/>
        <v>533</v>
      </c>
      <c r="AB18" s="111"/>
      <c r="AC18" s="109"/>
      <c r="AD18" s="109"/>
      <c r="AE18" s="109"/>
      <c r="AF18" s="109"/>
      <c r="AG18" s="112">
        <f t="shared" si="27"/>
        <v>0</v>
      </c>
      <c r="AH18" s="111"/>
      <c r="AI18" s="109"/>
      <c r="AJ18" s="109"/>
      <c r="AK18" s="109"/>
      <c r="AL18" s="109"/>
      <c r="AM18" s="112">
        <f t="shared" si="28"/>
        <v>0</v>
      </c>
      <c r="AN18" s="111"/>
      <c r="AO18" s="109"/>
      <c r="AP18" s="109"/>
      <c r="AQ18" s="109"/>
      <c r="AR18" s="109"/>
      <c r="AS18" s="112">
        <f t="shared" si="29"/>
        <v>0</v>
      </c>
      <c r="AT18" s="111"/>
      <c r="AU18" s="109"/>
      <c r="AV18" s="109"/>
      <c r="AW18" s="109"/>
      <c r="AX18" s="109"/>
      <c r="AY18" s="112">
        <f t="shared" si="30"/>
        <v>0</v>
      </c>
      <c r="AZ18" s="111"/>
      <c r="BA18" s="109"/>
      <c r="BB18" s="109"/>
      <c r="BC18" s="109"/>
      <c r="BD18" s="109"/>
      <c r="BE18" s="112">
        <f t="shared" si="0"/>
        <v>0</v>
      </c>
      <c r="BF18" s="44">
        <f t="shared" si="44"/>
        <v>4</v>
      </c>
      <c r="BG18" s="17">
        <f t="shared" si="45"/>
        <v>0</v>
      </c>
      <c r="BH18" s="17">
        <f t="shared" si="46"/>
        <v>0</v>
      </c>
      <c r="BI18" s="17">
        <f t="shared" si="47"/>
        <v>4</v>
      </c>
      <c r="BJ18" s="17">
        <f t="shared" si="48"/>
        <v>0</v>
      </c>
      <c r="BK18" s="17">
        <f t="shared" si="49"/>
        <v>0</v>
      </c>
      <c r="BL18" s="17">
        <f t="shared" si="50"/>
        <v>0</v>
      </c>
      <c r="BM18" s="17">
        <f t="shared" si="51"/>
        <v>0</v>
      </c>
      <c r="BN18" s="17">
        <f t="shared" si="20"/>
        <v>0</v>
      </c>
      <c r="BO18" s="17">
        <f t="shared" si="52"/>
        <v>8</v>
      </c>
      <c r="BP18" s="17">
        <f t="shared" si="53"/>
        <v>1153</v>
      </c>
      <c r="BQ18" s="17">
        <f t="shared" si="54"/>
        <v>144.125</v>
      </c>
    </row>
    <row r="19" spans="1:69" s="110" customFormat="1" ht="17.100000000000001" customHeight="1" x14ac:dyDescent="0.25">
      <c r="A19" s="107"/>
      <c r="B19" s="108" t="s">
        <v>47</v>
      </c>
      <c r="C19" s="115" t="s">
        <v>32</v>
      </c>
      <c r="D19" s="111"/>
      <c r="E19" s="109">
        <v>152</v>
      </c>
      <c r="F19" s="109">
        <v>163</v>
      </c>
      <c r="G19" s="109">
        <v>163</v>
      </c>
      <c r="H19" s="109">
        <v>203</v>
      </c>
      <c r="I19" s="112">
        <f t="shared" si="23"/>
        <v>681</v>
      </c>
      <c r="J19" s="111"/>
      <c r="K19" s="109">
        <v>178</v>
      </c>
      <c r="L19" s="109">
        <v>158</v>
      </c>
      <c r="M19" s="109">
        <v>149</v>
      </c>
      <c r="N19" s="109">
        <v>163</v>
      </c>
      <c r="O19" s="112">
        <f t="shared" si="24"/>
        <v>648</v>
      </c>
      <c r="P19" s="111"/>
      <c r="Q19" s="109">
        <v>180</v>
      </c>
      <c r="R19" s="109">
        <v>168</v>
      </c>
      <c r="S19" s="109">
        <v>149</v>
      </c>
      <c r="T19" s="109">
        <v>222</v>
      </c>
      <c r="U19" s="112">
        <f t="shared" si="25"/>
        <v>719</v>
      </c>
      <c r="V19" s="111"/>
      <c r="W19" s="109">
        <v>156</v>
      </c>
      <c r="X19" s="109">
        <v>146</v>
      </c>
      <c r="Y19" s="109">
        <v>160</v>
      </c>
      <c r="Z19" s="109">
        <v>170</v>
      </c>
      <c r="AA19" s="112">
        <f t="shared" si="26"/>
        <v>632</v>
      </c>
      <c r="AB19" s="111"/>
      <c r="AC19" s="109">
        <v>140</v>
      </c>
      <c r="AD19" s="109">
        <v>202</v>
      </c>
      <c r="AE19" s="109">
        <v>179</v>
      </c>
      <c r="AF19" s="109">
        <v>179</v>
      </c>
      <c r="AG19" s="112">
        <f t="shared" si="27"/>
        <v>700</v>
      </c>
      <c r="AH19" s="111"/>
      <c r="AI19" s="109"/>
      <c r="AJ19" s="109"/>
      <c r="AK19" s="109"/>
      <c r="AL19" s="109"/>
      <c r="AM19" s="112">
        <f t="shared" si="28"/>
        <v>0</v>
      </c>
      <c r="AN19" s="111"/>
      <c r="AO19" s="109"/>
      <c r="AP19" s="109"/>
      <c r="AQ19" s="109"/>
      <c r="AR19" s="109"/>
      <c r="AS19" s="112">
        <f t="shared" si="29"/>
        <v>0</v>
      </c>
      <c r="AT19" s="111"/>
      <c r="AU19" s="109"/>
      <c r="AV19" s="109"/>
      <c r="AW19" s="109"/>
      <c r="AX19" s="109"/>
      <c r="AY19" s="112">
        <f t="shared" si="30"/>
        <v>0</v>
      </c>
      <c r="AZ19" s="111"/>
      <c r="BA19" s="109"/>
      <c r="BB19" s="109"/>
      <c r="BC19" s="109"/>
      <c r="BD19" s="109"/>
      <c r="BE19" s="112">
        <f t="shared" si="0"/>
        <v>0</v>
      </c>
      <c r="BF19" s="44">
        <f t="shared" si="44"/>
        <v>4</v>
      </c>
      <c r="BG19" s="17">
        <f t="shared" si="45"/>
        <v>4</v>
      </c>
      <c r="BH19" s="17">
        <f t="shared" si="46"/>
        <v>4</v>
      </c>
      <c r="BI19" s="17">
        <f t="shared" si="47"/>
        <v>4</v>
      </c>
      <c r="BJ19" s="17">
        <f t="shared" si="48"/>
        <v>4</v>
      </c>
      <c r="BK19" s="17">
        <f t="shared" si="49"/>
        <v>0</v>
      </c>
      <c r="BL19" s="17">
        <f t="shared" si="50"/>
        <v>0</v>
      </c>
      <c r="BM19" s="17">
        <f t="shared" si="51"/>
        <v>0</v>
      </c>
      <c r="BN19" s="17">
        <f t="shared" si="20"/>
        <v>0</v>
      </c>
      <c r="BO19" s="17">
        <f t="shared" si="52"/>
        <v>20</v>
      </c>
      <c r="BP19" s="17">
        <f t="shared" si="53"/>
        <v>3380</v>
      </c>
      <c r="BQ19" s="17">
        <f t="shared" si="54"/>
        <v>169</v>
      </c>
    </row>
    <row r="20" spans="1:69" s="110" customFormat="1" ht="17.100000000000001" customHeight="1" x14ac:dyDescent="0.25">
      <c r="A20" s="107"/>
      <c r="B20" s="108" t="s">
        <v>40</v>
      </c>
      <c r="C20" s="115" t="s">
        <v>41</v>
      </c>
      <c r="D20" s="111"/>
      <c r="E20" s="109"/>
      <c r="F20" s="109"/>
      <c r="G20" s="109"/>
      <c r="H20" s="109"/>
      <c r="I20" s="112">
        <f t="shared" si="23"/>
        <v>0</v>
      </c>
      <c r="J20" s="111"/>
      <c r="K20" s="109"/>
      <c r="L20" s="109"/>
      <c r="M20" s="109"/>
      <c r="N20" s="109"/>
      <c r="O20" s="112">
        <f t="shared" si="24"/>
        <v>0</v>
      </c>
      <c r="P20" s="111"/>
      <c r="Q20" s="109"/>
      <c r="R20" s="109"/>
      <c r="S20" s="109"/>
      <c r="T20" s="109"/>
      <c r="U20" s="112">
        <f t="shared" si="25"/>
        <v>0</v>
      </c>
      <c r="V20" s="111"/>
      <c r="W20" s="109"/>
      <c r="X20" s="109"/>
      <c r="Y20" s="109"/>
      <c r="Z20" s="109"/>
      <c r="AA20" s="112">
        <f t="shared" si="26"/>
        <v>0</v>
      </c>
      <c r="AB20" s="111"/>
      <c r="AC20" s="109"/>
      <c r="AD20" s="109"/>
      <c r="AE20" s="109"/>
      <c r="AF20" s="109"/>
      <c r="AG20" s="112">
        <f t="shared" si="27"/>
        <v>0</v>
      </c>
      <c r="AH20" s="111"/>
      <c r="AI20" s="109"/>
      <c r="AJ20" s="109"/>
      <c r="AK20" s="109"/>
      <c r="AL20" s="109"/>
      <c r="AM20" s="112">
        <f t="shared" si="28"/>
        <v>0</v>
      </c>
      <c r="AN20" s="111"/>
      <c r="AO20" s="109"/>
      <c r="AP20" s="109"/>
      <c r="AQ20" s="109"/>
      <c r="AR20" s="109"/>
      <c r="AS20" s="112">
        <f t="shared" si="29"/>
        <v>0</v>
      </c>
      <c r="AT20" s="111"/>
      <c r="AU20" s="109"/>
      <c r="AV20" s="109"/>
      <c r="AW20" s="109"/>
      <c r="AX20" s="109"/>
      <c r="AY20" s="112">
        <f t="shared" si="30"/>
        <v>0</v>
      </c>
      <c r="AZ20" s="111"/>
      <c r="BA20" s="109"/>
      <c r="BB20" s="109"/>
      <c r="BC20" s="109"/>
      <c r="BD20" s="109"/>
      <c r="BE20" s="112">
        <f t="shared" si="0"/>
        <v>0</v>
      </c>
      <c r="BF20" s="44">
        <f t="shared" si="44"/>
        <v>0</v>
      </c>
      <c r="BG20" s="17">
        <f t="shared" si="45"/>
        <v>0</v>
      </c>
      <c r="BH20" s="17">
        <f t="shared" si="46"/>
        <v>0</v>
      </c>
      <c r="BI20" s="17">
        <f t="shared" si="47"/>
        <v>0</v>
      </c>
      <c r="BJ20" s="17">
        <f t="shared" si="48"/>
        <v>0</v>
      </c>
      <c r="BK20" s="17">
        <f t="shared" si="49"/>
        <v>0</v>
      </c>
      <c r="BL20" s="17">
        <f t="shared" si="50"/>
        <v>0</v>
      </c>
      <c r="BM20" s="17">
        <f t="shared" si="51"/>
        <v>0</v>
      </c>
      <c r="BN20" s="17">
        <f t="shared" si="20"/>
        <v>0</v>
      </c>
      <c r="BO20" s="17">
        <f t="shared" si="52"/>
        <v>0</v>
      </c>
      <c r="BP20" s="17">
        <f t="shared" si="53"/>
        <v>0</v>
      </c>
      <c r="BQ20" s="17" t="e">
        <f t="shared" si="54"/>
        <v>#DIV/0!</v>
      </c>
    </row>
    <row r="21" spans="1:69" s="110" customFormat="1" ht="17.100000000000001" customHeight="1" x14ac:dyDescent="0.25">
      <c r="A21" s="107"/>
      <c r="B21" s="108" t="s">
        <v>63</v>
      </c>
      <c r="C21" s="115" t="s">
        <v>64</v>
      </c>
      <c r="D21" s="111"/>
      <c r="E21" s="109">
        <v>125</v>
      </c>
      <c r="F21" s="109">
        <v>150</v>
      </c>
      <c r="G21" s="109">
        <v>170</v>
      </c>
      <c r="H21" s="109">
        <v>137</v>
      </c>
      <c r="I21" s="112">
        <f t="shared" si="23"/>
        <v>582</v>
      </c>
      <c r="J21" s="111"/>
      <c r="K21" s="109">
        <v>147</v>
      </c>
      <c r="L21" s="109">
        <v>161</v>
      </c>
      <c r="M21" s="109">
        <v>133</v>
      </c>
      <c r="N21" s="109">
        <v>134</v>
      </c>
      <c r="O21" s="112">
        <f t="shared" si="24"/>
        <v>575</v>
      </c>
      <c r="P21" s="111"/>
      <c r="Q21" s="109">
        <v>115</v>
      </c>
      <c r="R21" s="109">
        <v>162</v>
      </c>
      <c r="S21" s="109">
        <v>158</v>
      </c>
      <c r="T21" s="109">
        <v>161</v>
      </c>
      <c r="U21" s="112">
        <f t="shared" si="25"/>
        <v>596</v>
      </c>
      <c r="V21" s="111"/>
      <c r="W21" s="109">
        <v>149</v>
      </c>
      <c r="X21" s="109">
        <v>180</v>
      </c>
      <c r="Y21" s="109">
        <v>157</v>
      </c>
      <c r="Z21" s="109">
        <v>162</v>
      </c>
      <c r="AA21" s="112">
        <f t="shared" si="26"/>
        <v>648</v>
      </c>
      <c r="AB21" s="111"/>
      <c r="AC21" s="109">
        <v>141</v>
      </c>
      <c r="AD21" s="109">
        <v>145</v>
      </c>
      <c r="AE21" s="109">
        <v>161</v>
      </c>
      <c r="AF21" s="109">
        <v>176</v>
      </c>
      <c r="AG21" s="112">
        <f t="shared" si="27"/>
        <v>623</v>
      </c>
      <c r="AH21" s="111"/>
      <c r="AI21" s="109"/>
      <c r="AJ21" s="109"/>
      <c r="AK21" s="109"/>
      <c r="AL21" s="109"/>
      <c r="AM21" s="112">
        <f t="shared" si="28"/>
        <v>0</v>
      </c>
      <c r="AN21" s="111"/>
      <c r="AO21" s="109"/>
      <c r="AP21" s="109"/>
      <c r="AQ21" s="109"/>
      <c r="AR21" s="109"/>
      <c r="AS21" s="112">
        <f t="shared" si="29"/>
        <v>0</v>
      </c>
      <c r="AT21" s="111"/>
      <c r="AU21" s="109"/>
      <c r="AV21" s="109"/>
      <c r="AW21" s="109"/>
      <c r="AX21" s="109"/>
      <c r="AY21" s="112">
        <f t="shared" si="30"/>
        <v>0</v>
      </c>
      <c r="AZ21" s="111"/>
      <c r="BA21" s="109"/>
      <c r="BB21" s="109"/>
      <c r="BC21" s="109"/>
      <c r="BD21" s="109"/>
      <c r="BE21" s="112">
        <f t="shared" si="0"/>
        <v>0</v>
      </c>
      <c r="BF21" s="44">
        <f t="shared" si="44"/>
        <v>4</v>
      </c>
      <c r="BG21" s="17">
        <f t="shared" si="45"/>
        <v>4</v>
      </c>
      <c r="BH21" s="17">
        <f t="shared" si="46"/>
        <v>4</v>
      </c>
      <c r="BI21" s="17">
        <f t="shared" si="47"/>
        <v>4</v>
      </c>
      <c r="BJ21" s="17">
        <f t="shared" si="48"/>
        <v>4</v>
      </c>
      <c r="BK21" s="17">
        <f t="shared" si="49"/>
        <v>0</v>
      </c>
      <c r="BL21" s="17">
        <f t="shared" si="50"/>
        <v>0</v>
      </c>
      <c r="BM21" s="17">
        <f t="shared" si="51"/>
        <v>0</v>
      </c>
      <c r="BN21" s="17">
        <f t="shared" si="20"/>
        <v>0</v>
      </c>
      <c r="BO21" s="17">
        <f t="shared" si="52"/>
        <v>20</v>
      </c>
      <c r="BP21" s="17">
        <f t="shared" si="53"/>
        <v>3024</v>
      </c>
      <c r="BQ21" s="17">
        <f t="shared" si="54"/>
        <v>151.19999999999999</v>
      </c>
    </row>
    <row r="22" spans="1:69" s="110" customFormat="1" ht="17.100000000000001" customHeight="1" x14ac:dyDescent="0.25">
      <c r="A22" s="107"/>
      <c r="B22" s="108" t="s">
        <v>96</v>
      </c>
      <c r="C22" s="115" t="s">
        <v>97</v>
      </c>
      <c r="D22" s="111"/>
      <c r="E22" s="109"/>
      <c r="F22" s="109"/>
      <c r="G22" s="109"/>
      <c r="H22" s="109"/>
      <c r="I22" s="112">
        <f t="shared" si="23"/>
        <v>0</v>
      </c>
      <c r="J22" s="111"/>
      <c r="K22" s="109"/>
      <c r="L22" s="109"/>
      <c r="M22" s="109"/>
      <c r="N22" s="109"/>
      <c r="O22" s="112">
        <f t="shared" si="24"/>
        <v>0</v>
      </c>
      <c r="P22" s="111"/>
      <c r="Q22" s="109"/>
      <c r="R22" s="109"/>
      <c r="S22" s="109"/>
      <c r="T22" s="109"/>
      <c r="U22" s="112">
        <f t="shared" si="25"/>
        <v>0</v>
      </c>
      <c r="V22" s="111"/>
      <c r="W22" s="109"/>
      <c r="X22" s="109"/>
      <c r="Y22" s="109"/>
      <c r="Z22" s="109"/>
      <c r="AA22" s="112">
        <f t="shared" si="26"/>
        <v>0</v>
      </c>
      <c r="AB22" s="111"/>
      <c r="AC22" s="109"/>
      <c r="AD22" s="109"/>
      <c r="AE22" s="109"/>
      <c r="AF22" s="109"/>
      <c r="AG22" s="112">
        <f t="shared" si="27"/>
        <v>0</v>
      </c>
      <c r="AH22" s="111"/>
      <c r="AI22" s="109"/>
      <c r="AJ22" s="109"/>
      <c r="AK22" s="109"/>
      <c r="AL22" s="109"/>
      <c r="AM22" s="112">
        <f t="shared" si="28"/>
        <v>0</v>
      </c>
      <c r="AN22" s="111"/>
      <c r="AO22" s="109"/>
      <c r="AP22" s="109"/>
      <c r="AQ22" s="109"/>
      <c r="AR22" s="109"/>
      <c r="AS22" s="112">
        <f t="shared" si="29"/>
        <v>0</v>
      </c>
      <c r="AT22" s="111"/>
      <c r="AU22" s="109"/>
      <c r="AV22" s="109"/>
      <c r="AW22" s="109"/>
      <c r="AX22" s="109"/>
      <c r="AY22" s="112">
        <f t="shared" si="30"/>
        <v>0</v>
      </c>
      <c r="AZ22" s="111"/>
      <c r="BA22" s="109"/>
      <c r="BB22" s="109"/>
      <c r="BC22" s="109"/>
      <c r="BD22" s="109"/>
      <c r="BE22" s="112">
        <f t="shared" si="0"/>
        <v>0</v>
      </c>
      <c r="BF22" s="44">
        <f t="shared" si="44"/>
        <v>0</v>
      </c>
      <c r="BG22" s="17">
        <f t="shared" si="45"/>
        <v>0</v>
      </c>
      <c r="BH22" s="17">
        <f t="shared" si="46"/>
        <v>0</v>
      </c>
      <c r="BI22" s="17">
        <f t="shared" si="47"/>
        <v>0</v>
      </c>
      <c r="BJ22" s="17">
        <f t="shared" si="48"/>
        <v>0</v>
      </c>
      <c r="BK22" s="17">
        <f t="shared" si="49"/>
        <v>0</v>
      </c>
      <c r="BL22" s="17">
        <f t="shared" si="50"/>
        <v>0</v>
      </c>
      <c r="BM22" s="17">
        <f t="shared" si="51"/>
        <v>0</v>
      </c>
      <c r="BN22" s="17">
        <f t="shared" si="20"/>
        <v>0</v>
      </c>
      <c r="BO22" s="17">
        <f t="shared" si="52"/>
        <v>0</v>
      </c>
      <c r="BP22" s="17">
        <f t="shared" si="53"/>
        <v>0</v>
      </c>
      <c r="BQ22" s="17" t="e">
        <f t="shared" si="54"/>
        <v>#DIV/0!</v>
      </c>
    </row>
    <row r="23" spans="1:69" s="110" customFormat="1" ht="17.100000000000001" customHeight="1" x14ac:dyDescent="0.25">
      <c r="A23" s="107"/>
      <c r="B23" s="108" t="s">
        <v>105</v>
      </c>
      <c r="C23" s="115" t="s">
        <v>46</v>
      </c>
      <c r="D23" s="111"/>
      <c r="E23" s="109"/>
      <c r="F23" s="109"/>
      <c r="G23" s="109"/>
      <c r="H23" s="109"/>
      <c r="I23" s="112">
        <f t="shared" si="23"/>
        <v>0</v>
      </c>
      <c r="J23" s="111"/>
      <c r="K23" s="109"/>
      <c r="L23" s="109"/>
      <c r="M23" s="109"/>
      <c r="N23" s="109"/>
      <c r="O23" s="112">
        <f t="shared" si="24"/>
        <v>0</v>
      </c>
      <c r="P23" s="111"/>
      <c r="Q23" s="109">
        <v>160</v>
      </c>
      <c r="R23" s="109">
        <v>147</v>
      </c>
      <c r="S23" s="109">
        <v>181</v>
      </c>
      <c r="T23" s="109">
        <v>168</v>
      </c>
      <c r="U23" s="112">
        <f t="shared" si="25"/>
        <v>656</v>
      </c>
      <c r="V23" s="111"/>
      <c r="W23" s="109"/>
      <c r="X23" s="109"/>
      <c r="Y23" s="109"/>
      <c r="Z23" s="109"/>
      <c r="AA23" s="112">
        <f t="shared" si="26"/>
        <v>0</v>
      </c>
      <c r="AB23" s="111"/>
      <c r="AC23" s="109">
        <v>148</v>
      </c>
      <c r="AD23" s="109">
        <v>133</v>
      </c>
      <c r="AE23" s="109">
        <v>207</v>
      </c>
      <c r="AF23" s="109">
        <v>186</v>
      </c>
      <c r="AG23" s="112">
        <f t="shared" si="27"/>
        <v>674</v>
      </c>
      <c r="AH23" s="111"/>
      <c r="AI23" s="109"/>
      <c r="AJ23" s="109"/>
      <c r="AK23" s="109"/>
      <c r="AL23" s="109"/>
      <c r="AM23" s="112">
        <f t="shared" si="28"/>
        <v>0</v>
      </c>
      <c r="AN23" s="111"/>
      <c r="AO23" s="109"/>
      <c r="AP23" s="109"/>
      <c r="AQ23" s="109"/>
      <c r="AR23" s="109"/>
      <c r="AS23" s="112">
        <f t="shared" si="29"/>
        <v>0</v>
      </c>
      <c r="AT23" s="111"/>
      <c r="AU23" s="109"/>
      <c r="AV23" s="109"/>
      <c r="AW23" s="109"/>
      <c r="AX23" s="109"/>
      <c r="AY23" s="112">
        <f t="shared" si="30"/>
        <v>0</v>
      </c>
      <c r="AZ23" s="111"/>
      <c r="BA23" s="109"/>
      <c r="BB23" s="109"/>
      <c r="BC23" s="109"/>
      <c r="BD23" s="109"/>
      <c r="BE23" s="112">
        <f t="shared" si="0"/>
        <v>0</v>
      </c>
      <c r="BF23" s="44">
        <f t="shared" ref="BF23" si="55">SUM((IF(E23&gt;0,1,0)+(IF(F23&gt;0,1,0)+(IF(G23&gt;0,1,0)+(IF(H23&gt;0,1,0))))))</f>
        <v>0</v>
      </c>
      <c r="BG23" s="17">
        <f t="shared" ref="BG23" si="56">SUM((IF(K23&gt;0,1,0)+(IF(L23&gt;0,1,0)+(IF(M23&gt;0,1,0)+(IF(N23&gt;0,1,0))))))</f>
        <v>0</v>
      </c>
      <c r="BH23" s="17">
        <f t="shared" ref="BH23" si="57">SUM((IF(Q23&gt;0,1,0)+(IF(R23&gt;0,1,0)+(IF(S23&gt;0,1,0)+(IF(T23&gt;0,1,0))))))</f>
        <v>4</v>
      </c>
      <c r="BI23" s="17">
        <f t="shared" ref="BI23" si="58">SUM((IF(W23&gt;0,1,0)+(IF(X23&gt;0,1,0)+(IF(Y23&gt;0,1,0)+(IF(Z23&gt;0,1,0))))))</f>
        <v>0</v>
      </c>
      <c r="BJ23" s="17">
        <f t="shared" ref="BJ23" si="59">SUM((IF(AC23&gt;0,1,0)+(IF(AD23&gt;0,1,0)+(IF(AE23&gt;0,1,0)+(IF(AF23&gt;0,1,0))))))</f>
        <v>4</v>
      </c>
      <c r="BK23" s="17">
        <f t="shared" ref="BK23" si="60">SUM((IF(AI23&gt;0,1,0)+(IF(AJ23&gt;0,1,0)+(IF(AK23&gt;0,1,0)+(IF(AL23&gt;0,1,0))))))</f>
        <v>0</v>
      </c>
      <c r="BL23" s="17">
        <f t="shared" ref="BL23" si="61">SUM((IF(AO23&gt;0,1,0)+(IF(AP23&gt;0,1,0)+(IF(AQ23&gt;0,1,0)+(IF(AR23&gt;0,1,0))))))</f>
        <v>0</v>
      </c>
      <c r="BM23" s="17">
        <f t="shared" ref="BM23" si="62">SUM((IF(AU23&gt;0,1,0)+(IF(AV23&gt;0,1,0)+(IF(AW23&gt;0,1,0)+(IF(AX23&gt;0,1,0))))))</f>
        <v>0</v>
      </c>
      <c r="BN23" s="17">
        <f t="shared" si="20"/>
        <v>0</v>
      </c>
      <c r="BO23" s="17">
        <f t="shared" ref="BO23" si="63">SUM(BF23:BN23)</f>
        <v>8</v>
      </c>
      <c r="BP23" s="17">
        <f t="shared" ref="BP23" si="64">I23+O23+U23+AA23+AG23+AM23+AS23+AY23+BE23</f>
        <v>1330</v>
      </c>
      <c r="BQ23" s="17">
        <f t="shared" ref="BQ23" si="65">BP23/BO23</f>
        <v>166.25</v>
      </c>
    </row>
    <row r="24" spans="1:69" s="110" customFormat="1" ht="17.100000000000001" customHeight="1" x14ac:dyDescent="0.25">
      <c r="A24" s="107"/>
      <c r="B24" s="108" t="s">
        <v>68</v>
      </c>
      <c r="C24" s="115" t="s">
        <v>69</v>
      </c>
      <c r="D24" s="111"/>
      <c r="E24" s="109"/>
      <c r="F24" s="109"/>
      <c r="G24" s="109"/>
      <c r="H24" s="109"/>
      <c r="I24" s="112">
        <f t="shared" si="23"/>
        <v>0</v>
      </c>
      <c r="J24" s="111"/>
      <c r="K24" s="109"/>
      <c r="L24" s="109"/>
      <c r="M24" s="109"/>
      <c r="N24" s="109"/>
      <c r="O24" s="112">
        <f t="shared" si="24"/>
        <v>0</v>
      </c>
      <c r="P24" s="111"/>
      <c r="Q24" s="109"/>
      <c r="R24" s="109"/>
      <c r="S24" s="109"/>
      <c r="T24" s="109"/>
      <c r="U24" s="112">
        <f t="shared" si="25"/>
        <v>0</v>
      </c>
      <c r="V24" s="111"/>
      <c r="W24" s="109"/>
      <c r="X24" s="109"/>
      <c r="Y24" s="109"/>
      <c r="Z24" s="109"/>
      <c r="AA24" s="112">
        <f t="shared" si="26"/>
        <v>0</v>
      </c>
      <c r="AB24" s="111"/>
      <c r="AC24" s="109"/>
      <c r="AD24" s="109"/>
      <c r="AE24" s="109"/>
      <c r="AF24" s="109"/>
      <c r="AG24" s="112">
        <f t="shared" si="27"/>
        <v>0</v>
      </c>
      <c r="AH24" s="111"/>
      <c r="AI24" s="109"/>
      <c r="AJ24" s="109"/>
      <c r="AK24" s="109"/>
      <c r="AL24" s="109"/>
      <c r="AM24" s="112">
        <f t="shared" si="28"/>
        <v>0</v>
      </c>
      <c r="AN24" s="111"/>
      <c r="AO24" s="109"/>
      <c r="AP24" s="109"/>
      <c r="AQ24" s="109"/>
      <c r="AR24" s="109"/>
      <c r="AS24" s="112">
        <f t="shared" si="29"/>
        <v>0</v>
      </c>
      <c r="AT24" s="111"/>
      <c r="AU24" s="109"/>
      <c r="AV24" s="109"/>
      <c r="AW24" s="109"/>
      <c r="AX24" s="109"/>
      <c r="AY24" s="112">
        <f t="shared" si="30"/>
        <v>0</v>
      </c>
      <c r="AZ24" s="111"/>
      <c r="BA24" s="109"/>
      <c r="BB24" s="109"/>
      <c r="BC24" s="109"/>
      <c r="BD24" s="109"/>
      <c r="BE24" s="112">
        <f t="shared" si="0"/>
        <v>0</v>
      </c>
      <c r="BF24" s="44">
        <f t="shared" si="44"/>
        <v>0</v>
      </c>
      <c r="BG24" s="17">
        <f t="shared" si="45"/>
        <v>0</v>
      </c>
      <c r="BH24" s="17">
        <f t="shared" si="46"/>
        <v>0</v>
      </c>
      <c r="BI24" s="17">
        <f t="shared" si="47"/>
        <v>0</v>
      </c>
      <c r="BJ24" s="17">
        <f t="shared" si="48"/>
        <v>0</v>
      </c>
      <c r="BK24" s="17">
        <f t="shared" si="49"/>
        <v>0</v>
      </c>
      <c r="BL24" s="17">
        <f t="shared" si="50"/>
        <v>0</v>
      </c>
      <c r="BM24" s="17">
        <f t="shared" si="51"/>
        <v>0</v>
      </c>
      <c r="BN24" s="17">
        <f t="shared" si="20"/>
        <v>0</v>
      </c>
      <c r="BO24" s="17">
        <f t="shared" si="52"/>
        <v>0</v>
      </c>
      <c r="BP24" s="17">
        <f t="shared" si="53"/>
        <v>0</v>
      </c>
      <c r="BQ24" s="17" t="e">
        <f t="shared" si="54"/>
        <v>#DIV/0!</v>
      </c>
    </row>
    <row r="25" spans="1:69" s="110" customFormat="1" ht="17.100000000000001" customHeight="1" x14ac:dyDescent="0.25">
      <c r="A25" s="107"/>
      <c r="B25" s="108" t="s">
        <v>33</v>
      </c>
      <c r="C25" s="115" t="s">
        <v>80</v>
      </c>
      <c r="D25" s="111"/>
      <c r="E25" s="109"/>
      <c r="F25" s="109"/>
      <c r="G25" s="109"/>
      <c r="H25" s="109"/>
      <c r="I25" s="112">
        <f t="shared" si="23"/>
        <v>0</v>
      </c>
      <c r="J25" s="111"/>
      <c r="K25" s="109"/>
      <c r="L25" s="109"/>
      <c r="M25" s="109"/>
      <c r="N25" s="109"/>
      <c r="O25" s="112">
        <f t="shared" si="24"/>
        <v>0</v>
      </c>
      <c r="P25" s="111"/>
      <c r="Q25" s="109"/>
      <c r="R25" s="109"/>
      <c r="S25" s="109"/>
      <c r="T25" s="109"/>
      <c r="U25" s="112">
        <f t="shared" si="25"/>
        <v>0</v>
      </c>
      <c r="V25" s="111"/>
      <c r="W25" s="109">
        <v>158</v>
      </c>
      <c r="X25" s="109">
        <v>129</v>
      </c>
      <c r="Y25" s="109">
        <v>173</v>
      </c>
      <c r="Z25" s="109">
        <v>178</v>
      </c>
      <c r="AA25" s="112">
        <f t="shared" si="26"/>
        <v>638</v>
      </c>
      <c r="AB25" s="111"/>
      <c r="AC25" s="109">
        <v>157</v>
      </c>
      <c r="AD25" s="109">
        <v>134</v>
      </c>
      <c r="AE25" s="109">
        <v>100</v>
      </c>
      <c r="AF25" s="109">
        <v>160</v>
      </c>
      <c r="AG25" s="112">
        <f t="shared" si="27"/>
        <v>551</v>
      </c>
      <c r="AH25" s="111"/>
      <c r="AI25" s="109"/>
      <c r="AJ25" s="109"/>
      <c r="AK25" s="109"/>
      <c r="AL25" s="109"/>
      <c r="AM25" s="112">
        <f t="shared" si="28"/>
        <v>0</v>
      </c>
      <c r="AN25" s="111"/>
      <c r="AO25" s="109"/>
      <c r="AP25" s="109"/>
      <c r="AQ25" s="109"/>
      <c r="AR25" s="109"/>
      <c r="AS25" s="112">
        <f t="shared" si="29"/>
        <v>0</v>
      </c>
      <c r="AT25" s="111"/>
      <c r="AU25" s="109"/>
      <c r="AV25" s="109"/>
      <c r="AW25" s="109"/>
      <c r="AX25" s="109"/>
      <c r="AY25" s="112">
        <f t="shared" si="30"/>
        <v>0</v>
      </c>
      <c r="AZ25" s="111"/>
      <c r="BA25" s="109"/>
      <c r="BB25" s="109"/>
      <c r="BC25" s="109"/>
      <c r="BD25" s="109"/>
      <c r="BE25" s="112">
        <f t="shared" si="0"/>
        <v>0</v>
      </c>
      <c r="BF25" s="44">
        <f t="shared" si="44"/>
        <v>0</v>
      </c>
      <c r="BG25" s="17">
        <f t="shared" si="45"/>
        <v>0</v>
      </c>
      <c r="BH25" s="17">
        <f t="shared" si="46"/>
        <v>0</v>
      </c>
      <c r="BI25" s="17">
        <f t="shared" si="47"/>
        <v>4</v>
      </c>
      <c r="BJ25" s="17">
        <f t="shared" si="48"/>
        <v>4</v>
      </c>
      <c r="BK25" s="17">
        <f t="shared" si="49"/>
        <v>0</v>
      </c>
      <c r="BL25" s="17">
        <f t="shared" si="50"/>
        <v>0</v>
      </c>
      <c r="BM25" s="17">
        <f t="shared" si="51"/>
        <v>0</v>
      </c>
      <c r="BN25" s="17">
        <f t="shared" si="20"/>
        <v>0</v>
      </c>
      <c r="BO25" s="17">
        <f t="shared" si="52"/>
        <v>8</v>
      </c>
      <c r="BP25" s="17">
        <f t="shared" si="53"/>
        <v>1189</v>
      </c>
      <c r="BQ25" s="17">
        <f t="shared" si="54"/>
        <v>148.625</v>
      </c>
    </row>
    <row r="26" spans="1:69" s="110" customFormat="1" ht="17.100000000000001" customHeight="1" x14ac:dyDescent="0.25">
      <c r="A26" s="107"/>
      <c r="B26" s="108" t="s">
        <v>33</v>
      </c>
      <c r="C26" s="115" t="s">
        <v>34</v>
      </c>
      <c r="D26" s="111"/>
      <c r="E26" s="109"/>
      <c r="F26" s="109"/>
      <c r="G26" s="109"/>
      <c r="H26" s="109"/>
      <c r="I26" s="112">
        <f t="shared" si="23"/>
        <v>0</v>
      </c>
      <c r="J26" s="111"/>
      <c r="K26" s="109"/>
      <c r="L26" s="109"/>
      <c r="M26" s="109"/>
      <c r="N26" s="109"/>
      <c r="O26" s="112">
        <f t="shared" si="24"/>
        <v>0</v>
      </c>
      <c r="P26" s="111"/>
      <c r="Q26" s="109">
        <v>178</v>
      </c>
      <c r="R26" s="109">
        <v>169</v>
      </c>
      <c r="S26" s="109">
        <v>148</v>
      </c>
      <c r="T26" s="109">
        <v>180</v>
      </c>
      <c r="U26" s="112">
        <f t="shared" si="25"/>
        <v>675</v>
      </c>
      <c r="V26" s="111"/>
      <c r="W26" s="109">
        <v>143</v>
      </c>
      <c r="X26" s="109">
        <v>146</v>
      </c>
      <c r="Y26" s="109">
        <v>138</v>
      </c>
      <c r="Z26" s="109">
        <v>143</v>
      </c>
      <c r="AA26" s="112">
        <f t="shared" si="26"/>
        <v>570</v>
      </c>
      <c r="AB26" s="111"/>
      <c r="AC26" s="109">
        <v>188</v>
      </c>
      <c r="AD26" s="109">
        <v>221</v>
      </c>
      <c r="AE26" s="109">
        <v>158</v>
      </c>
      <c r="AF26" s="109">
        <v>190</v>
      </c>
      <c r="AG26" s="112">
        <f t="shared" si="27"/>
        <v>757</v>
      </c>
      <c r="AH26" s="111"/>
      <c r="AI26" s="109"/>
      <c r="AJ26" s="109"/>
      <c r="AK26" s="109"/>
      <c r="AL26" s="109"/>
      <c r="AM26" s="112">
        <f t="shared" si="28"/>
        <v>0</v>
      </c>
      <c r="AN26" s="111"/>
      <c r="AO26" s="109"/>
      <c r="AP26" s="109"/>
      <c r="AQ26" s="109"/>
      <c r="AR26" s="109"/>
      <c r="AS26" s="112">
        <f t="shared" si="29"/>
        <v>0</v>
      </c>
      <c r="AT26" s="111"/>
      <c r="AU26" s="109"/>
      <c r="AV26" s="109"/>
      <c r="AW26" s="109"/>
      <c r="AX26" s="109"/>
      <c r="AY26" s="112">
        <f t="shared" si="30"/>
        <v>0</v>
      </c>
      <c r="AZ26" s="111"/>
      <c r="BA26" s="109"/>
      <c r="BB26" s="109"/>
      <c r="BC26" s="109"/>
      <c r="BD26" s="109"/>
      <c r="BE26" s="112">
        <f t="shared" si="0"/>
        <v>0</v>
      </c>
      <c r="BF26" s="44">
        <f t="shared" si="44"/>
        <v>0</v>
      </c>
      <c r="BG26" s="17">
        <f t="shared" si="45"/>
        <v>0</v>
      </c>
      <c r="BH26" s="17">
        <f t="shared" si="46"/>
        <v>4</v>
      </c>
      <c r="BI26" s="17">
        <f t="shared" si="47"/>
        <v>4</v>
      </c>
      <c r="BJ26" s="17">
        <f t="shared" si="48"/>
        <v>4</v>
      </c>
      <c r="BK26" s="17">
        <f t="shared" si="49"/>
        <v>0</v>
      </c>
      <c r="BL26" s="17">
        <f t="shared" si="50"/>
        <v>0</v>
      </c>
      <c r="BM26" s="17">
        <f t="shared" si="51"/>
        <v>0</v>
      </c>
      <c r="BN26" s="17">
        <f t="shared" si="20"/>
        <v>0</v>
      </c>
      <c r="BO26" s="17">
        <f t="shared" si="52"/>
        <v>12</v>
      </c>
      <c r="BP26" s="17">
        <f t="shared" si="53"/>
        <v>2002</v>
      </c>
      <c r="BQ26" s="17">
        <f t="shared" si="54"/>
        <v>166.83333333333334</v>
      </c>
    </row>
    <row r="27" spans="1:69" s="110" customFormat="1" ht="17.100000000000001" customHeight="1" x14ac:dyDescent="0.25">
      <c r="A27" s="107"/>
      <c r="B27" s="108" t="s">
        <v>78</v>
      </c>
      <c r="C27" s="115" t="s">
        <v>79</v>
      </c>
      <c r="D27" s="111"/>
      <c r="E27" s="109">
        <v>201</v>
      </c>
      <c r="F27" s="109">
        <v>216</v>
      </c>
      <c r="G27" s="109">
        <v>202</v>
      </c>
      <c r="H27" s="109">
        <v>166</v>
      </c>
      <c r="I27" s="112">
        <f t="shared" si="23"/>
        <v>785</v>
      </c>
      <c r="J27" s="111"/>
      <c r="K27" s="109">
        <v>183</v>
      </c>
      <c r="L27" s="109">
        <v>163</v>
      </c>
      <c r="M27" s="109">
        <v>176</v>
      </c>
      <c r="N27" s="109">
        <v>182</v>
      </c>
      <c r="O27" s="112">
        <f t="shared" si="24"/>
        <v>704</v>
      </c>
      <c r="P27" s="111"/>
      <c r="Q27" s="109"/>
      <c r="R27" s="109"/>
      <c r="S27" s="109"/>
      <c r="T27" s="109"/>
      <c r="U27" s="112">
        <f t="shared" si="25"/>
        <v>0</v>
      </c>
      <c r="V27" s="111"/>
      <c r="W27" s="109"/>
      <c r="X27" s="109"/>
      <c r="Y27" s="109"/>
      <c r="Z27" s="109"/>
      <c r="AA27" s="112">
        <f t="shared" si="26"/>
        <v>0</v>
      </c>
      <c r="AB27" s="111"/>
      <c r="AC27" s="109"/>
      <c r="AD27" s="109"/>
      <c r="AE27" s="109"/>
      <c r="AF27" s="109"/>
      <c r="AG27" s="112">
        <f t="shared" si="27"/>
        <v>0</v>
      </c>
      <c r="AH27" s="111"/>
      <c r="AI27" s="109"/>
      <c r="AJ27" s="109"/>
      <c r="AK27" s="109"/>
      <c r="AL27" s="109"/>
      <c r="AM27" s="112">
        <f t="shared" si="28"/>
        <v>0</v>
      </c>
      <c r="AN27" s="111"/>
      <c r="AO27" s="109"/>
      <c r="AP27" s="109"/>
      <c r="AQ27" s="109"/>
      <c r="AR27" s="109"/>
      <c r="AS27" s="112">
        <f t="shared" si="29"/>
        <v>0</v>
      </c>
      <c r="AT27" s="111"/>
      <c r="AU27" s="109"/>
      <c r="AV27" s="109"/>
      <c r="AW27" s="109"/>
      <c r="AX27" s="109"/>
      <c r="AY27" s="112">
        <f t="shared" si="30"/>
        <v>0</v>
      </c>
      <c r="AZ27" s="111"/>
      <c r="BA27" s="109"/>
      <c r="BB27" s="109"/>
      <c r="BC27" s="109"/>
      <c r="BD27" s="109"/>
      <c r="BE27" s="112">
        <f t="shared" si="0"/>
        <v>0</v>
      </c>
      <c r="BF27" s="44">
        <f t="shared" si="44"/>
        <v>4</v>
      </c>
      <c r="BG27" s="17">
        <f t="shared" si="45"/>
        <v>4</v>
      </c>
      <c r="BH27" s="17">
        <f t="shared" si="46"/>
        <v>0</v>
      </c>
      <c r="BI27" s="17">
        <f t="shared" si="47"/>
        <v>0</v>
      </c>
      <c r="BJ27" s="17">
        <f t="shared" si="48"/>
        <v>0</v>
      </c>
      <c r="BK27" s="17">
        <f t="shared" si="49"/>
        <v>0</v>
      </c>
      <c r="BL27" s="17">
        <f t="shared" si="50"/>
        <v>0</v>
      </c>
      <c r="BM27" s="17">
        <f t="shared" si="51"/>
        <v>0</v>
      </c>
      <c r="BN27" s="17">
        <f t="shared" si="20"/>
        <v>0</v>
      </c>
      <c r="BO27" s="17">
        <f t="shared" si="52"/>
        <v>8</v>
      </c>
      <c r="BP27" s="17">
        <f t="shared" si="53"/>
        <v>1489</v>
      </c>
      <c r="BQ27" s="17">
        <f t="shared" si="54"/>
        <v>186.125</v>
      </c>
    </row>
    <row r="28" spans="1:69" s="110" customFormat="1" ht="17.100000000000001" customHeight="1" x14ac:dyDescent="0.25">
      <c r="A28" s="107"/>
      <c r="B28" s="108" t="s">
        <v>57</v>
      </c>
      <c r="C28" s="115" t="s">
        <v>58</v>
      </c>
      <c r="D28" s="111"/>
      <c r="E28" s="109">
        <v>102</v>
      </c>
      <c r="F28" s="109">
        <v>131</v>
      </c>
      <c r="G28" s="109">
        <v>164</v>
      </c>
      <c r="H28" s="109">
        <v>147</v>
      </c>
      <c r="I28" s="112">
        <f t="shared" si="23"/>
        <v>544</v>
      </c>
      <c r="J28" s="111"/>
      <c r="K28" s="109"/>
      <c r="L28" s="109"/>
      <c r="M28" s="109"/>
      <c r="N28" s="109"/>
      <c r="O28" s="112">
        <f t="shared" si="24"/>
        <v>0</v>
      </c>
      <c r="P28" s="111"/>
      <c r="Q28" s="109"/>
      <c r="R28" s="109"/>
      <c r="S28" s="109"/>
      <c r="T28" s="109"/>
      <c r="U28" s="112">
        <f t="shared" si="25"/>
        <v>0</v>
      </c>
      <c r="V28" s="111"/>
      <c r="W28" s="109">
        <v>152</v>
      </c>
      <c r="X28" s="109">
        <v>144</v>
      </c>
      <c r="Y28" s="109">
        <v>99</v>
      </c>
      <c r="Z28" s="109">
        <v>160</v>
      </c>
      <c r="AA28" s="112">
        <f t="shared" si="26"/>
        <v>555</v>
      </c>
      <c r="AB28" s="111"/>
      <c r="AC28" s="109">
        <v>180</v>
      </c>
      <c r="AD28" s="109">
        <v>156</v>
      </c>
      <c r="AE28" s="109">
        <v>151</v>
      </c>
      <c r="AF28" s="109">
        <v>140</v>
      </c>
      <c r="AG28" s="112">
        <f t="shared" si="27"/>
        <v>627</v>
      </c>
      <c r="AH28" s="111"/>
      <c r="AI28" s="109"/>
      <c r="AJ28" s="109"/>
      <c r="AK28" s="109"/>
      <c r="AL28" s="109"/>
      <c r="AM28" s="112">
        <f t="shared" si="28"/>
        <v>0</v>
      </c>
      <c r="AN28" s="111"/>
      <c r="AO28" s="109"/>
      <c r="AP28" s="109"/>
      <c r="AQ28" s="109"/>
      <c r="AR28" s="109"/>
      <c r="AS28" s="112">
        <f t="shared" si="29"/>
        <v>0</v>
      </c>
      <c r="AT28" s="111"/>
      <c r="AU28" s="109"/>
      <c r="AV28" s="109"/>
      <c r="AW28" s="109"/>
      <c r="AX28" s="109"/>
      <c r="AY28" s="112">
        <f t="shared" si="30"/>
        <v>0</v>
      </c>
      <c r="AZ28" s="111"/>
      <c r="BA28" s="109"/>
      <c r="BB28" s="109"/>
      <c r="BC28" s="109"/>
      <c r="BD28" s="109"/>
      <c r="BE28" s="112">
        <f t="shared" si="0"/>
        <v>0</v>
      </c>
      <c r="BF28" s="44">
        <f t="shared" si="44"/>
        <v>4</v>
      </c>
      <c r="BG28" s="17">
        <f t="shared" si="45"/>
        <v>0</v>
      </c>
      <c r="BH28" s="17">
        <f t="shared" si="46"/>
        <v>0</v>
      </c>
      <c r="BI28" s="17">
        <f t="shared" si="47"/>
        <v>4</v>
      </c>
      <c r="BJ28" s="17">
        <f t="shared" si="48"/>
        <v>4</v>
      </c>
      <c r="BK28" s="17">
        <f t="shared" si="49"/>
        <v>0</v>
      </c>
      <c r="BL28" s="17">
        <f t="shared" si="50"/>
        <v>0</v>
      </c>
      <c r="BM28" s="17">
        <f t="shared" si="51"/>
        <v>0</v>
      </c>
      <c r="BN28" s="17">
        <f t="shared" si="20"/>
        <v>0</v>
      </c>
      <c r="BO28" s="17">
        <f t="shared" si="52"/>
        <v>12</v>
      </c>
      <c r="BP28" s="17">
        <f t="shared" si="53"/>
        <v>1726</v>
      </c>
      <c r="BQ28" s="17">
        <f t="shared" si="54"/>
        <v>143.83333333333334</v>
      </c>
    </row>
    <row r="29" spans="1:69" s="110" customFormat="1" ht="17.100000000000001" customHeight="1" x14ac:dyDescent="0.25">
      <c r="A29" s="107"/>
      <c r="B29" s="108" t="s">
        <v>70</v>
      </c>
      <c r="C29" s="115" t="s">
        <v>51</v>
      </c>
      <c r="D29" s="111"/>
      <c r="E29" s="109">
        <v>153</v>
      </c>
      <c r="F29" s="109">
        <v>149</v>
      </c>
      <c r="G29" s="109">
        <v>182</v>
      </c>
      <c r="H29" s="109">
        <v>154</v>
      </c>
      <c r="I29" s="112">
        <f t="shared" si="23"/>
        <v>638</v>
      </c>
      <c r="J29" s="111"/>
      <c r="K29" s="109">
        <v>159</v>
      </c>
      <c r="L29" s="109">
        <v>192</v>
      </c>
      <c r="M29" s="109">
        <v>188</v>
      </c>
      <c r="N29" s="109">
        <v>154</v>
      </c>
      <c r="O29" s="112">
        <f t="shared" si="24"/>
        <v>693</v>
      </c>
      <c r="P29" s="111"/>
      <c r="Q29" s="109">
        <v>181</v>
      </c>
      <c r="R29" s="109">
        <v>159</v>
      </c>
      <c r="S29" s="109">
        <v>132</v>
      </c>
      <c r="T29" s="109">
        <v>199</v>
      </c>
      <c r="U29" s="112">
        <f t="shared" si="25"/>
        <v>671</v>
      </c>
      <c r="V29" s="111"/>
      <c r="W29" s="109">
        <v>198</v>
      </c>
      <c r="X29" s="109">
        <v>169</v>
      </c>
      <c r="Y29" s="109">
        <v>153</v>
      </c>
      <c r="Z29" s="109">
        <v>158</v>
      </c>
      <c r="AA29" s="112">
        <f t="shared" si="26"/>
        <v>678</v>
      </c>
      <c r="AB29" s="111"/>
      <c r="AC29" s="109">
        <v>156</v>
      </c>
      <c r="AD29" s="109">
        <v>184</v>
      </c>
      <c r="AE29" s="109">
        <v>163</v>
      </c>
      <c r="AF29" s="109">
        <v>188</v>
      </c>
      <c r="AG29" s="112">
        <f t="shared" si="27"/>
        <v>691</v>
      </c>
      <c r="AH29" s="111"/>
      <c r="AI29" s="109"/>
      <c r="AJ29" s="109"/>
      <c r="AK29" s="109"/>
      <c r="AL29" s="109"/>
      <c r="AM29" s="112">
        <f t="shared" si="28"/>
        <v>0</v>
      </c>
      <c r="AN29" s="111"/>
      <c r="AO29" s="109"/>
      <c r="AP29" s="109"/>
      <c r="AQ29" s="109"/>
      <c r="AR29" s="109"/>
      <c r="AS29" s="112">
        <f t="shared" si="29"/>
        <v>0</v>
      </c>
      <c r="AT29" s="111"/>
      <c r="AU29" s="109"/>
      <c r="AV29" s="109"/>
      <c r="AW29" s="109"/>
      <c r="AX29" s="109"/>
      <c r="AY29" s="112">
        <f t="shared" si="30"/>
        <v>0</v>
      </c>
      <c r="AZ29" s="111"/>
      <c r="BA29" s="109"/>
      <c r="BB29" s="109"/>
      <c r="BC29" s="109"/>
      <c r="BD29" s="109"/>
      <c r="BE29" s="112">
        <f t="shared" si="0"/>
        <v>0</v>
      </c>
      <c r="BF29" s="44">
        <f t="shared" si="44"/>
        <v>4</v>
      </c>
      <c r="BG29" s="17">
        <f t="shared" si="45"/>
        <v>4</v>
      </c>
      <c r="BH29" s="17">
        <f t="shared" si="46"/>
        <v>4</v>
      </c>
      <c r="BI29" s="17">
        <f t="shared" si="47"/>
        <v>4</v>
      </c>
      <c r="BJ29" s="17">
        <f t="shared" si="48"/>
        <v>4</v>
      </c>
      <c r="BK29" s="17">
        <f t="shared" si="49"/>
        <v>0</v>
      </c>
      <c r="BL29" s="17">
        <f t="shared" si="50"/>
        <v>0</v>
      </c>
      <c r="BM29" s="17">
        <f t="shared" si="51"/>
        <v>0</v>
      </c>
      <c r="BN29" s="17">
        <f t="shared" si="20"/>
        <v>0</v>
      </c>
      <c r="BO29" s="17">
        <f t="shared" si="52"/>
        <v>20</v>
      </c>
      <c r="BP29" s="17">
        <f t="shared" si="53"/>
        <v>3371</v>
      </c>
      <c r="BQ29" s="17">
        <f t="shared" si="54"/>
        <v>168.55</v>
      </c>
    </row>
    <row r="30" spans="1:69" s="110" customFormat="1" ht="17.100000000000001" customHeight="1" x14ac:dyDescent="0.25">
      <c r="A30" s="107"/>
      <c r="B30" s="108" t="s">
        <v>50</v>
      </c>
      <c r="C30" s="115" t="s">
        <v>51</v>
      </c>
      <c r="D30" s="111"/>
      <c r="E30" s="109">
        <v>163</v>
      </c>
      <c r="F30" s="109">
        <v>188</v>
      </c>
      <c r="G30" s="109">
        <v>149</v>
      </c>
      <c r="H30" s="109">
        <v>194</v>
      </c>
      <c r="I30" s="112">
        <f t="shared" si="23"/>
        <v>694</v>
      </c>
      <c r="J30" s="111"/>
      <c r="K30" s="109">
        <v>126</v>
      </c>
      <c r="L30" s="109">
        <v>213</v>
      </c>
      <c r="M30" s="109">
        <v>180</v>
      </c>
      <c r="N30" s="109">
        <v>190</v>
      </c>
      <c r="O30" s="112">
        <f t="shared" si="24"/>
        <v>709</v>
      </c>
      <c r="P30" s="111"/>
      <c r="Q30" s="109">
        <v>135</v>
      </c>
      <c r="R30" s="109">
        <v>183</v>
      </c>
      <c r="S30" s="109">
        <v>180</v>
      </c>
      <c r="T30" s="109">
        <v>159</v>
      </c>
      <c r="U30" s="112">
        <f t="shared" si="25"/>
        <v>657</v>
      </c>
      <c r="V30" s="111"/>
      <c r="W30" s="109"/>
      <c r="X30" s="109"/>
      <c r="Y30" s="109"/>
      <c r="Z30" s="109"/>
      <c r="AA30" s="112">
        <f t="shared" si="26"/>
        <v>0</v>
      </c>
      <c r="AB30" s="111"/>
      <c r="AC30" s="109">
        <v>172</v>
      </c>
      <c r="AD30" s="109">
        <v>169</v>
      </c>
      <c r="AE30" s="109">
        <v>154</v>
      </c>
      <c r="AF30" s="109">
        <v>164</v>
      </c>
      <c r="AG30" s="112">
        <f t="shared" si="27"/>
        <v>659</v>
      </c>
      <c r="AH30" s="111"/>
      <c r="AI30" s="109"/>
      <c r="AJ30" s="109"/>
      <c r="AK30" s="109"/>
      <c r="AL30" s="109"/>
      <c r="AM30" s="112">
        <f t="shared" si="28"/>
        <v>0</v>
      </c>
      <c r="AN30" s="111"/>
      <c r="AO30" s="109"/>
      <c r="AP30" s="109"/>
      <c r="AQ30" s="109"/>
      <c r="AR30" s="109"/>
      <c r="AS30" s="112">
        <f t="shared" si="29"/>
        <v>0</v>
      </c>
      <c r="AT30" s="111"/>
      <c r="AU30" s="109"/>
      <c r="AV30" s="109"/>
      <c r="AW30" s="109"/>
      <c r="AX30" s="109"/>
      <c r="AY30" s="112">
        <f t="shared" si="30"/>
        <v>0</v>
      </c>
      <c r="AZ30" s="111"/>
      <c r="BA30" s="109"/>
      <c r="BB30" s="109"/>
      <c r="BC30" s="109"/>
      <c r="BD30" s="109"/>
      <c r="BE30" s="112">
        <f t="shared" si="0"/>
        <v>0</v>
      </c>
      <c r="BF30" s="44">
        <f t="shared" si="44"/>
        <v>4</v>
      </c>
      <c r="BG30" s="17">
        <f t="shared" si="45"/>
        <v>4</v>
      </c>
      <c r="BH30" s="17">
        <f t="shared" si="46"/>
        <v>4</v>
      </c>
      <c r="BI30" s="17">
        <f t="shared" si="47"/>
        <v>0</v>
      </c>
      <c r="BJ30" s="17">
        <f t="shared" si="48"/>
        <v>4</v>
      </c>
      <c r="BK30" s="17">
        <f t="shared" si="49"/>
        <v>0</v>
      </c>
      <c r="BL30" s="17">
        <f t="shared" si="50"/>
        <v>0</v>
      </c>
      <c r="BM30" s="17">
        <f t="shared" si="51"/>
        <v>0</v>
      </c>
      <c r="BN30" s="17">
        <f t="shared" si="20"/>
        <v>0</v>
      </c>
      <c r="BO30" s="17">
        <f t="shared" si="52"/>
        <v>16</v>
      </c>
      <c r="BP30" s="17">
        <f t="shared" si="53"/>
        <v>2719</v>
      </c>
      <c r="BQ30" s="17">
        <f t="shared" si="54"/>
        <v>169.9375</v>
      </c>
    </row>
    <row r="31" spans="1:69" s="110" customFormat="1" ht="17.100000000000001" customHeight="1" x14ac:dyDescent="0.25">
      <c r="A31" s="107"/>
      <c r="B31" s="108" t="s">
        <v>52</v>
      </c>
      <c r="C31" s="115" t="s">
        <v>46</v>
      </c>
      <c r="D31" s="111"/>
      <c r="E31" s="109">
        <v>123</v>
      </c>
      <c r="F31" s="109">
        <v>160</v>
      </c>
      <c r="G31" s="109">
        <v>139</v>
      </c>
      <c r="H31" s="109">
        <v>140</v>
      </c>
      <c r="I31" s="112">
        <f t="shared" si="23"/>
        <v>562</v>
      </c>
      <c r="J31" s="111"/>
      <c r="K31" s="109">
        <v>177</v>
      </c>
      <c r="L31" s="109">
        <v>120</v>
      </c>
      <c r="M31" s="109">
        <v>117</v>
      </c>
      <c r="N31" s="109">
        <v>169</v>
      </c>
      <c r="O31" s="112">
        <f t="shared" si="24"/>
        <v>583</v>
      </c>
      <c r="P31" s="111"/>
      <c r="Q31" s="109">
        <v>150</v>
      </c>
      <c r="R31" s="109">
        <v>144</v>
      </c>
      <c r="S31" s="109">
        <v>176</v>
      </c>
      <c r="T31" s="109">
        <v>140</v>
      </c>
      <c r="U31" s="112">
        <f t="shared" si="25"/>
        <v>610</v>
      </c>
      <c r="V31" s="111"/>
      <c r="W31" s="109">
        <v>157</v>
      </c>
      <c r="X31" s="109">
        <v>106</v>
      </c>
      <c r="Y31" s="109">
        <v>137</v>
      </c>
      <c r="Z31" s="109">
        <v>170</v>
      </c>
      <c r="AA31" s="112">
        <f t="shared" si="26"/>
        <v>570</v>
      </c>
      <c r="AB31" s="111"/>
      <c r="AC31" s="109"/>
      <c r="AD31" s="109"/>
      <c r="AE31" s="109"/>
      <c r="AF31" s="109"/>
      <c r="AG31" s="112">
        <f t="shared" si="27"/>
        <v>0</v>
      </c>
      <c r="AH31" s="111"/>
      <c r="AI31" s="109"/>
      <c r="AJ31" s="109"/>
      <c r="AK31" s="109"/>
      <c r="AL31" s="109"/>
      <c r="AM31" s="112">
        <f t="shared" si="28"/>
        <v>0</v>
      </c>
      <c r="AN31" s="111"/>
      <c r="AO31" s="109"/>
      <c r="AP31" s="109"/>
      <c r="AQ31" s="109"/>
      <c r="AR31" s="109"/>
      <c r="AS31" s="112">
        <f t="shared" si="29"/>
        <v>0</v>
      </c>
      <c r="AT31" s="111"/>
      <c r="AU31" s="109"/>
      <c r="AV31" s="109"/>
      <c r="AW31" s="109"/>
      <c r="AX31" s="109"/>
      <c r="AY31" s="112">
        <f t="shared" si="30"/>
        <v>0</v>
      </c>
      <c r="AZ31" s="111"/>
      <c r="BA31" s="109"/>
      <c r="BB31" s="109"/>
      <c r="BC31" s="109"/>
      <c r="BD31" s="109"/>
      <c r="BE31" s="112">
        <f t="shared" si="0"/>
        <v>0</v>
      </c>
      <c r="BF31" s="44">
        <f t="shared" si="44"/>
        <v>4</v>
      </c>
      <c r="BG31" s="17">
        <f t="shared" si="45"/>
        <v>4</v>
      </c>
      <c r="BH31" s="17">
        <f t="shared" si="46"/>
        <v>4</v>
      </c>
      <c r="BI31" s="17">
        <f t="shared" si="47"/>
        <v>4</v>
      </c>
      <c r="BJ31" s="17">
        <f t="shared" si="48"/>
        <v>0</v>
      </c>
      <c r="BK31" s="17">
        <f t="shared" si="49"/>
        <v>0</v>
      </c>
      <c r="BL31" s="17">
        <f t="shared" si="50"/>
        <v>0</v>
      </c>
      <c r="BM31" s="17">
        <f t="shared" si="51"/>
        <v>0</v>
      </c>
      <c r="BN31" s="17">
        <f t="shared" si="20"/>
        <v>0</v>
      </c>
      <c r="BO31" s="17">
        <f t="shared" si="52"/>
        <v>16</v>
      </c>
      <c r="BP31" s="17">
        <f t="shared" si="53"/>
        <v>2325</v>
      </c>
      <c r="BQ31" s="17">
        <f t="shared" si="54"/>
        <v>145.3125</v>
      </c>
    </row>
    <row r="32" spans="1:69" s="110" customFormat="1" ht="17.100000000000001" customHeight="1" x14ac:dyDescent="0.25">
      <c r="A32" s="107"/>
      <c r="B32" s="108" t="s">
        <v>95</v>
      </c>
      <c r="C32" s="115" t="s">
        <v>54</v>
      </c>
      <c r="D32" s="111"/>
      <c r="E32" s="109"/>
      <c r="F32" s="109"/>
      <c r="G32" s="109"/>
      <c r="H32" s="109"/>
      <c r="I32" s="112">
        <f t="shared" si="23"/>
        <v>0</v>
      </c>
      <c r="J32" s="111"/>
      <c r="K32" s="109"/>
      <c r="L32" s="109"/>
      <c r="M32" s="109"/>
      <c r="N32" s="109"/>
      <c r="O32" s="112">
        <f t="shared" si="24"/>
        <v>0</v>
      </c>
      <c r="P32" s="111"/>
      <c r="Q32" s="109"/>
      <c r="R32" s="109"/>
      <c r="S32" s="109"/>
      <c r="T32" s="109"/>
      <c r="U32" s="112">
        <f t="shared" si="25"/>
        <v>0</v>
      </c>
      <c r="V32" s="111"/>
      <c r="W32" s="109"/>
      <c r="X32" s="109"/>
      <c r="Y32" s="109"/>
      <c r="Z32" s="109"/>
      <c r="AA32" s="112">
        <f t="shared" si="26"/>
        <v>0</v>
      </c>
      <c r="AB32" s="111"/>
      <c r="AC32" s="109"/>
      <c r="AD32" s="109"/>
      <c r="AE32" s="109"/>
      <c r="AF32" s="109"/>
      <c r="AG32" s="112">
        <f t="shared" si="27"/>
        <v>0</v>
      </c>
      <c r="AH32" s="111"/>
      <c r="AI32" s="109"/>
      <c r="AJ32" s="109"/>
      <c r="AK32" s="109"/>
      <c r="AL32" s="109"/>
      <c r="AM32" s="112">
        <f t="shared" si="28"/>
        <v>0</v>
      </c>
      <c r="AN32" s="111"/>
      <c r="AO32" s="109"/>
      <c r="AP32" s="109"/>
      <c r="AQ32" s="109"/>
      <c r="AR32" s="109"/>
      <c r="AS32" s="112">
        <f t="shared" si="29"/>
        <v>0</v>
      </c>
      <c r="AT32" s="111"/>
      <c r="AU32" s="109"/>
      <c r="AV32" s="109"/>
      <c r="AW32" s="109"/>
      <c r="AX32" s="109"/>
      <c r="AY32" s="112">
        <f t="shared" si="30"/>
        <v>0</v>
      </c>
      <c r="AZ32" s="111"/>
      <c r="BA32" s="109"/>
      <c r="BB32" s="109"/>
      <c r="BC32" s="109"/>
      <c r="BD32" s="109"/>
      <c r="BE32" s="112">
        <f t="shared" si="0"/>
        <v>0</v>
      </c>
      <c r="BF32" s="44">
        <f t="shared" si="44"/>
        <v>0</v>
      </c>
      <c r="BG32" s="17">
        <f t="shared" si="45"/>
        <v>0</v>
      </c>
      <c r="BH32" s="17">
        <f t="shared" si="46"/>
        <v>0</v>
      </c>
      <c r="BI32" s="17">
        <f t="shared" si="47"/>
        <v>0</v>
      </c>
      <c r="BJ32" s="17">
        <f t="shared" si="48"/>
        <v>0</v>
      </c>
      <c r="BK32" s="17">
        <f t="shared" si="49"/>
        <v>0</v>
      </c>
      <c r="BL32" s="17">
        <f t="shared" si="50"/>
        <v>0</v>
      </c>
      <c r="BM32" s="17">
        <f t="shared" si="51"/>
        <v>0</v>
      </c>
      <c r="BN32" s="17">
        <f t="shared" si="20"/>
        <v>0</v>
      </c>
      <c r="BO32" s="17">
        <f t="shared" si="52"/>
        <v>0</v>
      </c>
      <c r="BP32" s="17">
        <f t="shared" si="53"/>
        <v>0</v>
      </c>
      <c r="BQ32" s="17" t="e">
        <f t="shared" si="54"/>
        <v>#DIV/0!</v>
      </c>
    </row>
    <row r="33" spans="1:69" s="110" customFormat="1" ht="17.100000000000001" customHeight="1" x14ac:dyDescent="0.25">
      <c r="A33" s="107"/>
      <c r="B33" s="108" t="s">
        <v>55</v>
      </c>
      <c r="C33" s="115" t="s">
        <v>56</v>
      </c>
      <c r="D33" s="111"/>
      <c r="E33" s="109"/>
      <c r="F33" s="109"/>
      <c r="G33" s="109"/>
      <c r="H33" s="109"/>
      <c r="I33" s="112">
        <f t="shared" si="23"/>
        <v>0</v>
      </c>
      <c r="J33" s="111"/>
      <c r="K33" s="109"/>
      <c r="L33" s="109"/>
      <c r="M33" s="109"/>
      <c r="N33" s="109"/>
      <c r="O33" s="112">
        <f t="shared" si="24"/>
        <v>0</v>
      </c>
      <c r="P33" s="111"/>
      <c r="Q33" s="109"/>
      <c r="R33" s="109"/>
      <c r="S33" s="109"/>
      <c r="T33" s="109"/>
      <c r="U33" s="112">
        <f t="shared" si="25"/>
        <v>0</v>
      </c>
      <c r="V33" s="111"/>
      <c r="W33" s="109">
        <v>149</v>
      </c>
      <c r="X33" s="109">
        <v>157</v>
      </c>
      <c r="Y33" s="109">
        <v>119</v>
      </c>
      <c r="Z33" s="109">
        <v>140</v>
      </c>
      <c r="AA33" s="112">
        <f t="shared" si="26"/>
        <v>565</v>
      </c>
      <c r="AB33" s="111"/>
      <c r="AC33" s="109">
        <v>166</v>
      </c>
      <c r="AD33" s="109">
        <v>167</v>
      </c>
      <c r="AE33" s="109">
        <v>179</v>
      </c>
      <c r="AF33" s="109">
        <v>144</v>
      </c>
      <c r="AG33" s="112">
        <f t="shared" si="27"/>
        <v>656</v>
      </c>
      <c r="AH33" s="111"/>
      <c r="AI33" s="109"/>
      <c r="AJ33" s="109"/>
      <c r="AK33" s="109"/>
      <c r="AL33" s="109"/>
      <c r="AM33" s="112">
        <f t="shared" si="28"/>
        <v>0</v>
      </c>
      <c r="AN33" s="111"/>
      <c r="AO33" s="109"/>
      <c r="AP33" s="109"/>
      <c r="AQ33" s="109"/>
      <c r="AR33" s="109"/>
      <c r="AS33" s="112">
        <f t="shared" si="29"/>
        <v>0</v>
      </c>
      <c r="AT33" s="111"/>
      <c r="AU33" s="109"/>
      <c r="AV33" s="109"/>
      <c r="AW33" s="109"/>
      <c r="AX33" s="109"/>
      <c r="AY33" s="112">
        <f t="shared" si="30"/>
        <v>0</v>
      </c>
      <c r="AZ33" s="111"/>
      <c r="BA33" s="109"/>
      <c r="BB33" s="109"/>
      <c r="BC33" s="109"/>
      <c r="BD33" s="109"/>
      <c r="BE33" s="112">
        <f t="shared" si="0"/>
        <v>0</v>
      </c>
      <c r="BF33" s="44">
        <f t="shared" si="44"/>
        <v>0</v>
      </c>
      <c r="BG33" s="17">
        <f t="shared" si="45"/>
        <v>0</v>
      </c>
      <c r="BH33" s="17">
        <f t="shared" si="46"/>
        <v>0</v>
      </c>
      <c r="BI33" s="17">
        <f t="shared" si="47"/>
        <v>4</v>
      </c>
      <c r="BJ33" s="17">
        <f t="shared" si="48"/>
        <v>4</v>
      </c>
      <c r="BK33" s="17">
        <f t="shared" si="49"/>
        <v>0</v>
      </c>
      <c r="BL33" s="17">
        <f t="shared" si="50"/>
        <v>0</v>
      </c>
      <c r="BM33" s="17">
        <f t="shared" si="51"/>
        <v>0</v>
      </c>
      <c r="BN33" s="17">
        <f t="shared" si="20"/>
        <v>0</v>
      </c>
      <c r="BO33" s="17">
        <f t="shared" si="52"/>
        <v>8</v>
      </c>
      <c r="BP33" s="17">
        <f t="shared" si="53"/>
        <v>1221</v>
      </c>
      <c r="BQ33" s="17">
        <f t="shared" si="54"/>
        <v>152.625</v>
      </c>
    </row>
    <row r="34" spans="1:69" s="110" customFormat="1" ht="17.100000000000001" customHeight="1" x14ac:dyDescent="0.25">
      <c r="A34" s="107"/>
      <c r="B34" s="108" t="s">
        <v>55</v>
      </c>
      <c r="C34" s="115" t="s">
        <v>32</v>
      </c>
      <c r="D34" s="111"/>
      <c r="E34" s="109">
        <v>169</v>
      </c>
      <c r="F34" s="109">
        <v>168</v>
      </c>
      <c r="G34" s="109">
        <v>139</v>
      </c>
      <c r="H34" s="109">
        <v>182</v>
      </c>
      <c r="I34" s="112">
        <f t="shared" si="23"/>
        <v>658</v>
      </c>
      <c r="J34" s="111"/>
      <c r="K34" s="109">
        <v>168</v>
      </c>
      <c r="L34" s="109">
        <v>167</v>
      </c>
      <c r="M34" s="109">
        <v>160</v>
      </c>
      <c r="N34" s="109">
        <v>148</v>
      </c>
      <c r="O34" s="112">
        <f t="shared" si="24"/>
        <v>643</v>
      </c>
      <c r="P34" s="111"/>
      <c r="Q34" s="109">
        <v>183</v>
      </c>
      <c r="R34" s="109">
        <v>164</v>
      </c>
      <c r="S34" s="109">
        <v>183</v>
      </c>
      <c r="T34" s="109">
        <v>159</v>
      </c>
      <c r="U34" s="112">
        <f t="shared" si="25"/>
        <v>689</v>
      </c>
      <c r="V34" s="111"/>
      <c r="W34" s="109">
        <v>155</v>
      </c>
      <c r="X34" s="109">
        <v>166</v>
      </c>
      <c r="Y34" s="109">
        <v>167</v>
      </c>
      <c r="Z34" s="109">
        <v>168</v>
      </c>
      <c r="AA34" s="112">
        <f t="shared" si="26"/>
        <v>656</v>
      </c>
      <c r="AB34" s="111"/>
      <c r="AC34" s="109">
        <v>182</v>
      </c>
      <c r="AD34" s="109">
        <v>176</v>
      </c>
      <c r="AE34" s="109">
        <v>178</v>
      </c>
      <c r="AF34" s="109">
        <v>156</v>
      </c>
      <c r="AG34" s="112">
        <f t="shared" si="27"/>
        <v>692</v>
      </c>
      <c r="AH34" s="111"/>
      <c r="AI34" s="109"/>
      <c r="AJ34" s="109"/>
      <c r="AK34" s="109"/>
      <c r="AL34" s="109"/>
      <c r="AM34" s="112">
        <f t="shared" si="28"/>
        <v>0</v>
      </c>
      <c r="AN34" s="111"/>
      <c r="AO34" s="109"/>
      <c r="AP34" s="109"/>
      <c r="AQ34" s="109"/>
      <c r="AR34" s="109"/>
      <c r="AS34" s="112">
        <f t="shared" si="29"/>
        <v>0</v>
      </c>
      <c r="AT34" s="111"/>
      <c r="AU34" s="109"/>
      <c r="AV34" s="109"/>
      <c r="AW34" s="109"/>
      <c r="AX34" s="109"/>
      <c r="AY34" s="112">
        <f t="shared" si="30"/>
        <v>0</v>
      </c>
      <c r="AZ34" s="111"/>
      <c r="BA34" s="109"/>
      <c r="BB34" s="109"/>
      <c r="BC34" s="109"/>
      <c r="BD34" s="109"/>
      <c r="BE34" s="112">
        <f t="shared" si="0"/>
        <v>0</v>
      </c>
      <c r="BF34" s="44">
        <f t="shared" si="44"/>
        <v>4</v>
      </c>
      <c r="BG34" s="17">
        <f t="shared" si="45"/>
        <v>4</v>
      </c>
      <c r="BH34" s="17">
        <f t="shared" si="46"/>
        <v>4</v>
      </c>
      <c r="BI34" s="17">
        <f t="shared" si="47"/>
        <v>4</v>
      </c>
      <c r="BJ34" s="17">
        <f t="shared" si="48"/>
        <v>4</v>
      </c>
      <c r="BK34" s="17">
        <f t="shared" si="49"/>
        <v>0</v>
      </c>
      <c r="BL34" s="17">
        <f t="shared" si="50"/>
        <v>0</v>
      </c>
      <c r="BM34" s="17">
        <f t="shared" si="51"/>
        <v>0</v>
      </c>
      <c r="BN34" s="17">
        <f t="shared" si="20"/>
        <v>0</v>
      </c>
      <c r="BO34" s="17">
        <f t="shared" si="52"/>
        <v>20</v>
      </c>
      <c r="BP34" s="17">
        <f t="shared" si="53"/>
        <v>3338</v>
      </c>
      <c r="BQ34" s="17">
        <f t="shared" si="54"/>
        <v>166.9</v>
      </c>
    </row>
    <row r="35" spans="1:69" s="110" customFormat="1" ht="17.100000000000001" customHeight="1" x14ac:dyDescent="0.25">
      <c r="A35" s="107"/>
      <c r="B35" s="108" t="s">
        <v>81</v>
      </c>
      <c r="C35" s="115" t="s">
        <v>82</v>
      </c>
      <c r="D35" s="111"/>
      <c r="E35" s="109">
        <v>160</v>
      </c>
      <c r="F35" s="109">
        <v>214</v>
      </c>
      <c r="G35" s="109">
        <v>202</v>
      </c>
      <c r="H35" s="109">
        <v>139</v>
      </c>
      <c r="I35" s="112">
        <f t="shared" si="23"/>
        <v>715</v>
      </c>
      <c r="J35" s="111"/>
      <c r="K35" s="109"/>
      <c r="L35" s="109"/>
      <c r="M35" s="109"/>
      <c r="N35" s="109"/>
      <c r="O35" s="112">
        <f t="shared" si="24"/>
        <v>0</v>
      </c>
      <c r="P35" s="111"/>
      <c r="Q35" s="109"/>
      <c r="R35" s="109"/>
      <c r="S35" s="109"/>
      <c r="T35" s="109"/>
      <c r="U35" s="112">
        <f t="shared" si="25"/>
        <v>0</v>
      </c>
      <c r="V35" s="111"/>
      <c r="W35" s="109"/>
      <c r="X35" s="109"/>
      <c r="Y35" s="109"/>
      <c r="Z35" s="109"/>
      <c r="AA35" s="112">
        <f t="shared" si="26"/>
        <v>0</v>
      </c>
      <c r="AB35" s="111"/>
      <c r="AC35" s="109"/>
      <c r="AD35" s="109"/>
      <c r="AE35" s="109"/>
      <c r="AF35" s="109"/>
      <c r="AG35" s="112">
        <f t="shared" si="27"/>
        <v>0</v>
      </c>
      <c r="AH35" s="111"/>
      <c r="AI35" s="109"/>
      <c r="AJ35" s="109"/>
      <c r="AK35" s="109"/>
      <c r="AL35" s="109"/>
      <c r="AM35" s="112">
        <f t="shared" si="28"/>
        <v>0</v>
      </c>
      <c r="AN35" s="111"/>
      <c r="AO35" s="109"/>
      <c r="AP35" s="109"/>
      <c r="AQ35" s="109"/>
      <c r="AR35" s="109"/>
      <c r="AS35" s="112">
        <f t="shared" si="29"/>
        <v>0</v>
      </c>
      <c r="AT35" s="111"/>
      <c r="AU35" s="109"/>
      <c r="AV35" s="109"/>
      <c r="AW35" s="109"/>
      <c r="AX35" s="109"/>
      <c r="AY35" s="112">
        <f t="shared" si="30"/>
        <v>0</v>
      </c>
      <c r="AZ35" s="111"/>
      <c r="BA35" s="109"/>
      <c r="BB35" s="109"/>
      <c r="BC35" s="109"/>
      <c r="BD35" s="109"/>
      <c r="BE35" s="112">
        <f t="shared" si="0"/>
        <v>0</v>
      </c>
      <c r="BF35" s="44">
        <f t="shared" si="44"/>
        <v>4</v>
      </c>
      <c r="BG35" s="17">
        <f t="shared" si="45"/>
        <v>0</v>
      </c>
      <c r="BH35" s="17">
        <f t="shared" si="46"/>
        <v>0</v>
      </c>
      <c r="BI35" s="17">
        <f t="shared" si="47"/>
        <v>0</v>
      </c>
      <c r="BJ35" s="17">
        <f t="shared" si="48"/>
        <v>0</v>
      </c>
      <c r="BK35" s="17">
        <f t="shared" si="49"/>
        <v>0</v>
      </c>
      <c r="BL35" s="17">
        <f t="shared" si="50"/>
        <v>0</v>
      </c>
      <c r="BM35" s="17">
        <f t="shared" si="51"/>
        <v>0</v>
      </c>
      <c r="BN35" s="17">
        <f t="shared" si="20"/>
        <v>0</v>
      </c>
      <c r="BO35" s="17">
        <f t="shared" si="52"/>
        <v>4</v>
      </c>
      <c r="BP35" s="17">
        <f t="shared" si="53"/>
        <v>715</v>
      </c>
      <c r="BQ35" s="17">
        <f t="shared" si="54"/>
        <v>178.75</v>
      </c>
    </row>
    <row r="36" spans="1:69" s="118" customFormat="1" ht="17.100000000000001" customHeight="1" x14ac:dyDescent="0.25">
      <c r="A36" s="116"/>
      <c r="B36" s="101" t="s">
        <v>109</v>
      </c>
      <c r="C36" s="101" t="s">
        <v>110</v>
      </c>
      <c r="D36" s="111"/>
      <c r="E36" s="109"/>
      <c r="F36" s="109"/>
      <c r="G36" s="109"/>
      <c r="H36" s="109"/>
      <c r="I36" s="112">
        <f t="shared" si="23"/>
        <v>0</v>
      </c>
      <c r="J36" s="111"/>
      <c r="K36" s="109">
        <v>184</v>
      </c>
      <c r="L36" s="109">
        <v>201</v>
      </c>
      <c r="M36" s="109">
        <v>178</v>
      </c>
      <c r="N36" s="109">
        <v>123</v>
      </c>
      <c r="O36" s="112">
        <f t="shared" si="24"/>
        <v>686</v>
      </c>
      <c r="P36" s="111"/>
      <c r="Q36" s="109"/>
      <c r="R36" s="109"/>
      <c r="S36" s="109"/>
      <c r="T36" s="109"/>
      <c r="U36" s="112">
        <f t="shared" si="25"/>
        <v>0</v>
      </c>
      <c r="V36" s="111"/>
      <c r="W36" s="109"/>
      <c r="X36" s="109"/>
      <c r="Y36" s="109"/>
      <c r="Z36" s="109"/>
      <c r="AA36" s="112">
        <f t="shared" si="26"/>
        <v>0</v>
      </c>
      <c r="AB36" s="113"/>
      <c r="AC36" s="103"/>
      <c r="AD36" s="103"/>
      <c r="AE36" s="103"/>
      <c r="AF36" s="103"/>
      <c r="AG36" s="112">
        <f t="shared" si="27"/>
        <v>0</v>
      </c>
      <c r="AH36" s="113"/>
      <c r="AI36" s="103"/>
      <c r="AJ36" s="103"/>
      <c r="AK36" s="103"/>
      <c r="AL36" s="103"/>
      <c r="AM36" s="112">
        <f t="shared" si="28"/>
        <v>0</v>
      </c>
      <c r="AN36" s="111"/>
      <c r="AO36" s="109"/>
      <c r="AP36" s="109"/>
      <c r="AQ36" s="109"/>
      <c r="AR36" s="109"/>
      <c r="AS36" s="112">
        <f t="shared" si="29"/>
        <v>0</v>
      </c>
      <c r="AT36" s="111"/>
      <c r="AU36" s="109"/>
      <c r="AV36" s="109"/>
      <c r="AW36" s="109"/>
      <c r="AX36" s="109"/>
      <c r="AY36" s="112">
        <f t="shared" si="30"/>
        <v>0</v>
      </c>
      <c r="AZ36" s="111"/>
      <c r="BA36" s="109"/>
      <c r="BB36" s="109"/>
      <c r="BC36" s="109"/>
      <c r="BD36" s="109"/>
      <c r="BE36" s="112">
        <f t="shared" si="0"/>
        <v>0</v>
      </c>
      <c r="BF36" s="44">
        <f t="shared" ref="BF36" si="66">SUM((IF(E36&gt;0,1,0)+(IF(F36&gt;0,1,0)+(IF(G36&gt;0,1,0)+(IF(H36&gt;0,1,0))))))</f>
        <v>0</v>
      </c>
      <c r="BG36" s="17">
        <f t="shared" ref="BG36" si="67">SUM((IF(K36&gt;0,1,0)+(IF(L36&gt;0,1,0)+(IF(M36&gt;0,1,0)+(IF(N36&gt;0,1,0))))))</f>
        <v>4</v>
      </c>
      <c r="BH36" s="17">
        <f t="shared" ref="BH36" si="68">SUM((IF(Q36&gt;0,1,0)+(IF(R36&gt;0,1,0)+(IF(S36&gt;0,1,0)+(IF(T36&gt;0,1,0))))))</f>
        <v>0</v>
      </c>
      <c r="BI36" s="17">
        <f t="shared" ref="BI36" si="69">SUM((IF(W36&gt;0,1,0)+(IF(X36&gt;0,1,0)+(IF(Y36&gt;0,1,0)+(IF(Z36&gt;0,1,0))))))</f>
        <v>0</v>
      </c>
      <c r="BJ36" s="17">
        <f t="shared" ref="BJ36" si="70">SUM((IF(AC36&gt;0,1,0)+(IF(AD36&gt;0,1,0)+(IF(AE36&gt;0,1,0)+(IF(AF36&gt;0,1,0))))))</f>
        <v>0</v>
      </c>
      <c r="BK36" s="17">
        <f t="shared" ref="BK36" si="71">SUM((IF(AI36&gt;0,1,0)+(IF(AJ36&gt;0,1,0)+(IF(AK36&gt;0,1,0)+(IF(AL36&gt;0,1,0))))))</f>
        <v>0</v>
      </c>
      <c r="BL36" s="17">
        <f t="shared" ref="BL36" si="72">SUM((IF(AO36&gt;0,1,0)+(IF(AP36&gt;0,1,0)+(IF(AQ36&gt;0,1,0)+(IF(AR36&gt;0,1,0))))))</f>
        <v>0</v>
      </c>
      <c r="BM36" s="17">
        <f t="shared" ref="BM36" si="73">SUM((IF(AU36&gt;0,1,0)+(IF(AV36&gt;0,1,0)+(IF(AW36&gt;0,1,0)+(IF(AX36&gt;0,1,0))))))</f>
        <v>0</v>
      </c>
      <c r="BN36" s="17">
        <f t="shared" ref="BN36" si="74">SUM((IF(BA36&gt;0,1,0)+(IF(BB36&gt;0,1,0)+(IF(BC36&gt;0,1,0)+(IF(BD36&gt;0,1,0))))))</f>
        <v>0</v>
      </c>
      <c r="BO36" s="17">
        <f t="shared" ref="BO36" si="75">SUM(BF36:BN36)</f>
        <v>4</v>
      </c>
      <c r="BP36" s="17">
        <f t="shared" ref="BP36" si="76">I36+O36+U36+AA36+AG36+AM36+AS36+AY36+BE36</f>
        <v>686</v>
      </c>
      <c r="BQ36" s="17">
        <f t="shared" ref="BQ36" si="77">BP36/BO36</f>
        <v>171.5</v>
      </c>
    </row>
    <row r="37" spans="1:69" ht="17.100000000000001" customHeight="1" x14ac:dyDescent="0.25">
      <c r="A37" s="100"/>
      <c r="B37" s="101" t="s">
        <v>103</v>
      </c>
      <c r="C37" s="46" t="s">
        <v>104</v>
      </c>
      <c r="D37" s="111"/>
      <c r="E37" s="109">
        <v>202</v>
      </c>
      <c r="F37" s="109">
        <v>211</v>
      </c>
      <c r="G37" s="109">
        <v>247</v>
      </c>
      <c r="H37" s="109">
        <v>193</v>
      </c>
      <c r="I37" s="112">
        <f t="shared" ref="I37" si="78">SUM(E37:H37)</f>
        <v>853</v>
      </c>
      <c r="J37" s="111"/>
      <c r="K37" s="109"/>
      <c r="L37" s="109"/>
      <c r="M37" s="109"/>
      <c r="N37" s="109"/>
      <c r="O37" s="112">
        <f t="shared" ref="O37" si="79">SUM(K37:N37)</f>
        <v>0</v>
      </c>
      <c r="P37" s="111"/>
      <c r="Q37" s="109"/>
      <c r="R37" s="109"/>
      <c r="S37" s="109"/>
      <c r="T37" s="109"/>
      <c r="U37" s="112">
        <f t="shared" ref="U37" si="80">SUM(Q37:T37)</f>
        <v>0</v>
      </c>
      <c r="V37" s="111"/>
      <c r="W37" s="109">
        <v>150</v>
      </c>
      <c r="X37" s="109">
        <v>183</v>
      </c>
      <c r="Y37" s="109">
        <v>202</v>
      </c>
      <c r="Z37" s="109">
        <v>163</v>
      </c>
      <c r="AA37" s="112">
        <f t="shared" ref="AA37" si="81">SUM(W37:Z37)</f>
        <v>698</v>
      </c>
      <c r="AB37" s="102"/>
      <c r="AC37" s="103">
        <v>204</v>
      </c>
      <c r="AD37" s="103">
        <v>183</v>
      </c>
      <c r="AE37" s="103">
        <v>168</v>
      </c>
      <c r="AF37" s="103">
        <v>157</v>
      </c>
      <c r="AG37" s="104">
        <f t="shared" si="27"/>
        <v>712</v>
      </c>
      <c r="AH37" s="102"/>
      <c r="AI37" s="103"/>
      <c r="AJ37" s="103"/>
      <c r="AK37" s="103"/>
      <c r="AL37" s="103"/>
      <c r="AM37" s="112">
        <f t="shared" si="28"/>
        <v>0</v>
      </c>
      <c r="AN37" s="111"/>
      <c r="AO37" s="109"/>
      <c r="AP37" s="109"/>
      <c r="AQ37" s="109"/>
      <c r="AR37" s="109"/>
      <c r="AS37" s="112">
        <f t="shared" ref="AS37" si="82">SUM(AO37:AR37)</f>
        <v>0</v>
      </c>
      <c r="AT37" s="111"/>
      <c r="AU37" s="109"/>
      <c r="AV37" s="109"/>
      <c r="AW37" s="109"/>
      <c r="AX37" s="109"/>
      <c r="AY37" s="112">
        <f t="shared" ref="AY37" si="83">SUM(AU37:AX37)</f>
        <v>0</v>
      </c>
      <c r="AZ37" s="111"/>
      <c r="BA37" s="109"/>
      <c r="BB37" s="109"/>
      <c r="BC37" s="109"/>
      <c r="BD37" s="109"/>
      <c r="BE37" s="112">
        <f t="shared" si="0"/>
        <v>0</v>
      </c>
      <c r="BF37" s="44">
        <f t="shared" si="44"/>
        <v>4</v>
      </c>
      <c r="BG37" s="17">
        <f t="shared" si="45"/>
        <v>0</v>
      </c>
      <c r="BH37" s="17">
        <f t="shared" si="46"/>
        <v>0</v>
      </c>
      <c r="BI37" s="17">
        <f t="shared" si="47"/>
        <v>4</v>
      </c>
      <c r="BJ37" s="17">
        <f t="shared" si="48"/>
        <v>4</v>
      </c>
      <c r="BK37" s="17">
        <f t="shared" si="49"/>
        <v>0</v>
      </c>
      <c r="BL37" s="17">
        <f t="shared" si="50"/>
        <v>0</v>
      </c>
      <c r="BM37" s="17">
        <f t="shared" si="51"/>
        <v>0</v>
      </c>
      <c r="BN37" s="17">
        <f t="shared" si="20"/>
        <v>0</v>
      </c>
      <c r="BO37" s="17">
        <f t="shared" si="52"/>
        <v>12</v>
      </c>
      <c r="BP37" s="17">
        <f t="shared" si="53"/>
        <v>2263</v>
      </c>
      <c r="BQ37" s="17">
        <f t="shared" si="54"/>
        <v>188.58333333333334</v>
      </c>
    </row>
    <row r="38" spans="1:69" ht="17.100000000000001" customHeight="1" x14ac:dyDescent="0.25">
      <c r="A38" s="100"/>
      <c r="B38" s="101"/>
      <c r="C38" s="46"/>
      <c r="D38" s="102"/>
      <c r="E38" s="103"/>
      <c r="F38" s="103"/>
      <c r="G38" s="103"/>
      <c r="H38" s="103"/>
      <c r="I38" s="104"/>
      <c r="J38" s="102"/>
      <c r="K38" s="103"/>
      <c r="L38" s="103"/>
      <c r="M38" s="103"/>
      <c r="N38" s="103"/>
      <c r="O38" s="104"/>
      <c r="P38" s="102"/>
      <c r="Q38" s="103"/>
      <c r="R38" s="103"/>
      <c r="S38" s="103"/>
      <c r="T38" s="103"/>
      <c r="U38" s="104"/>
      <c r="V38" s="102"/>
      <c r="W38" s="103"/>
      <c r="X38" s="103"/>
      <c r="Y38" s="103"/>
      <c r="Z38" s="103"/>
      <c r="AA38" s="104"/>
      <c r="AB38" s="102"/>
      <c r="AC38" s="103"/>
      <c r="AD38" s="103"/>
      <c r="AE38" s="103"/>
      <c r="AF38" s="103"/>
      <c r="AG38" s="104"/>
      <c r="AH38" s="102"/>
      <c r="AI38" s="103"/>
      <c r="AJ38" s="103"/>
      <c r="AK38" s="103"/>
      <c r="AL38" s="103"/>
      <c r="AM38" s="104"/>
      <c r="AN38" s="102"/>
      <c r="AO38" s="103"/>
      <c r="AP38" s="103"/>
      <c r="AQ38" s="103"/>
      <c r="AR38" s="103"/>
      <c r="AS38" s="104"/>
      <c r="AT38" s="102"/>
      <c r="AU38" s="103"/>
      <c r="AV38" s="103"/>
      <c r="AW38" s="103"/>
      <c r="AX38" s="103"/>
      <c r="AY38" s="104"/>
      <c r="AZ38" s="102"/>
      <c r="BA38" s="103"/>
      <c r="BB38" s="103"/>
      <c r="BC38" s="103"/>
      <c r="BD38" s="103"/>
      <c r="BE38" s="104"/>
      <c r="BF38" s="44">
        <f t="shared" si="44"/>
        <v>0</v>
      </c>
      <c r="BG38" s="17">
        <f t="shared" si="45"/>
        <v>0</v>
      </c>
      <c r="BH38" s="17">
        <f t="shared" si="46"/>
        <v>0</v>
      </c>
      <c r="BI38" s="17">
        <f t="shared" si="47"/>
        <v>0</v>
      </c>
      <c r="BJ38" s="17">
        <f t="shared" si="48"/>
        <v>0</v>
      </c>
      <c r="BK38" s="17">
        <f t="shared" si="49"/>
        <v>0</v>
      </c>
      <c r="BL38" s="17">
        <f t="shared" si="50"/>
        <v>0</v>
      </c>
      <c r="BM38" s="17">
        <f t="shared" si="51"/>
        <v>0</v>
      </c>
      <c r="BN38" s="17">
        <f t="shared" ref="BN38" si="84">SUM((IF(BA38&gt;0,1,0)+(IF(BB38&gt;0,1,0)+(IF(BC38&gt;0,1,0)+(IF(BD38&gt;0,1,0))))))</f>
        <v>0</v>
      </c>
      <c r="BO38" s="17">
        <f t="shared" si="52"/>
        <v>0</v>
      </c>
      <c r="BP38" s="17">
        <f t="shared" si="53"/>
        <v>0</v>
      </c>
      <c r="BQ38" s="17" t="e">
        <f t="shared" si="54"/>
        <v>#DIV/0!</v>
      </c>
    </row>
    <row r="39" spans="1:69" ht="27" customHeight="1" x14ac:dyDescent="0.25">
      <c r="A39" s="30">
        <v>1</v>
      </c>
      <c r="B39" s="122" t="s">
        <v>25</v>
      </c>
      <c r="C39" s="124"/>
      <c r="D39" s="31" t="s">
        <v>26</v>
      </c>
      <c r="E39" s="32" t="s">
        <v>27</v>
      </c>
      <c r="F39" s="32" t="s">
        <v>28</v>
      </c>
      <c r="G39" s="32" t="s">
        <v>29</v>
      </c>
      <c r="H39" s="32" t="s">
        <v>30</v>
      </c>
      <c r="I39" s="33" t="s">
        <v>23</v>
      </c>
      <c r="J39" s="31" t="s">
        <v>26</v>
      </c>
      <c r="K39" s="32" t="s">
        <v>27</v>
      </c>
      <c r="L39" s="32" t="s">
        <v>28</v>
      </c>
      <c r="M39" s="32" t="s">
        <v>29</v>
      </c>
      <c r="N39" s="32" t="s">
        <v>30</v>
      </c>
      <c r="O39" s="33" t="s">
        <v>23</v>
      </c>
      <c r="P39" s="31" t="s">
        <v>26</v>
      </c>
      <c r="Q39" s="32" t="s">
        <v>27</v>
      </c>
      <c r="R39" s="32" t="s">
        <v>28</v>
      </c>
      <c r="S39" s="32" t="s">
        <v>29</v>
      </c>
      <c r="T39" s="32" t="s">
        <v>30</v>
      </c>
      <c r="U39" s="33" t="s">
        <v>23</v>
      </c>
      <c r="V39" s="31" t="s">
        <v>26</v>
      </c>
      <c r="W39" s="32" t="s">
        <v>27</v>
      </c>
      <c r="X39" s="32" t="s">
        <v>28</v>
      </c>
      <c r="Y39" s="32" t="s">
        <v>29</v>
      </c>
      <c r="Z39" s="32" t="s">
        <v>30</v>
      </c>
      <c r="AA39" s="33" t="s">
        <v>23</v>
      </c>
      <c r="AB39" s="31" t="s">
        <v>26</v>
      </c>
      <c r="AC39" s="32" t="s">
        <v>27</v>
      </c>
      <c r="AD39" s="32" t="s">
        <v>28</v>
      </c>
      <c r="AE39" s="32" t="s">
        <v>29</v>
      </c>
      <c r="AF39" s="32" t="s">
        <v>30</v>
      </c>
      <c r="AG39" s="33" t="s">
        <v>23</v>
      </c>
      <c r="AH39" s="31" t="s">
        <v>26</v>
      </c>
      <c r="AI39" s="32" t="s">
        <v>27</v>
      </c>
      <c r="AJ39" s="32" t="s">
        <v>28</v>
      </c>
      <c r="AK39" s="32" t="s">
        <v>29</v>
      </c>
      <c r="AL39" s="32" t="s">
        <v>30</v>
      </c>
      <c r="AM39" s="33" t="s">
        <v>23</v>
      </c>
      <c r="AN39" s="31" t="s">
        <v>26</v>
      </c>
      <c r="AO39" s="32" t="s">
        <v>27</v>
      </c>
      <c r="AP39" s="32" t="s">
        <v>28</v>
      </c>
      <c r="AQ39" s="32" t="s">
        <v>29</v>
      </c>
      <c r="AR39" s="32" t="s">
        <v>30</v>
      </c>
      <c r="AS39" s="33" t="s">
        <v>23</v>
      </c>
      <c r="AT39" s="31" t="s">
        <v>26</v>
      </c>
      <c r="AU39" s="32" t="s">
        <v>27</v>
      </c>
      <c r="AV39" s="32" t="s">
        <v>28</v>
      </c>
      <c r="AW39" s="32" t="s">
        <v>29</v>
      </c>
      <c r="AX39" s="32" t="s">
        <v>30</v>
      </c>
      <c r="AY39" s="33" t="s">
        <v>23</v>
      </c>
      <c r="AZ39" s="31" t="s">
        <v>26</v>
      </c>
      <c r="BA39" s="32" t="s">
        <v>27</v>
      </c>
      <c r="BB39" s="32" t="s">
        <v>28</v>
      </c>
      <c r="BC39" s="32" t="s">
        <v>29</v>
      </c>
      <c r="BD39" s="32" t="s">
        <v>30</v>
      </c>
      <c r="BE39" s="33" t="s">
        <v>23</v>
      </c>
      <c r="BF39" s="44"/>
      <c r="BG39" s="17"/>
      <c r="BH39" s="17"/>
      <c r="BI39" s="17"/>
      <c r="BJ39" s="17"/>
      <c r="BK39" s="17"/>
      <c r="BL39" s="17"/>
      <c r="BM39" s="17"/>
      <c r="BN39" s="17"/>
      <c r="BO39" s="17"/>
      <c r="BP39" s="17"/>
      <c r="BQ39" s="17"/>
    </row>
    <row r="40" spans="1:69" ht="15.75" customHeight="1" x14ac:dyDescent="0.25">
      <c r="A40" s="36"/>
      <c r="B40" s="37" t="s">
        <v>50</v>
      </c>
      <c r="C40" s="38" t="s">
        <v>51</v>
      </c>
      <c r="D40" s="39">
        <v>44</v>
      </c>
      <c r="E40" s="40">
        <f>E30</f>
        <v>163</v>
      </c>
      <c r="F40" s="40">
        <f t="shared" ref="F40:H40" si="85">F30</f>
        <v>188</v>
      </c>
      <c r="G40" s="40">
        <f t="shared" si="85"/>
        <v>149</v>
      </c>
      <c r="H40" s="40">
        <f t="shared" si="85"/>
        <v>194</v>
      </c>
      <c r="I40" s="41">
        <f t="shared" ref="I40:I50" si="86">SUM(E40:H40)</f>
        <v>694</v>
      </c>
      <c r="J40" s="42">
        <v>42</v>
      </c>
      <c r="K40" s="43">
        <f>K30</f>
        <v>126</v>
      </c>
      <c r="L40" s="43">
        <f t="shared" ref="L40:N40" si="87">L30</f>
        <v>213</v>
      </c>
      <c r="M40" s="43">
        <f t="shared" si="87"/>
        <v>180</v>
      </c>
      <c r="N40" s="43">
        <f t="shared" si="87"/>
        <v>190</v>
      </c>
      <c r="O40" s="41">
        <f t="shared" ref="O40:O50" si="88">SUM(K40:N40)</f>
        <v>709</v>
      </c>
      <c r="P40" s="42">
        <v>41</v>
      </c>
      <c r="Q40" s="43">
        <f>Q30</f>
        <v>135</v>
      </c>
      <c r="R40" s="43">
        <f t="shared" ref="R40:T40" si="89">R30</f>
        <v>183</v>
      </c>
      <c r="S40" s="43">
        <f t="shared" si="89"/>
        <v>180</v>
      </c>
      <c r="T40" s="43">
        <f t="shared" si="89"/>
        <v>159</v>
      </c>
      <c r="U40" s="41">
        <f t="shared" ref="U40:U50" si="90">SUM(Q40:T40)</f>
        <v>657</v>
      </c>
      <c r="V40" s="42"/>
      <c r="W40" s="43"/>
      <c r="X40" s="43"/>
      <c r="Y40" s="43"/>
      <c r="Z40" s="43"/>
      <c r="AA40" s="41">
        <f t="shared" ref="AA40:AA50" si="91">SUM(W40:Z40)</f>
        <v>0</v>
      </c>
      <c r="AB40" s="42"/>
      <c r="AC40" s="43"/>
      <c r="AD40" s="43"/>
      <c r="AE40" s="43"/>
      <c r="AF40" s="43"/>
      <c r="AG40" s="41">
        <f t="shared" ref="AG40:AG50" si="92">SUM(AC40:AF40)</f>
        <v>0</v>
      </c>
      <c r="AH40" s="42"/>
      <c r="AI40" s="43"/>
      <c r="AJ40" s="43"/>
      <c r="AK40" s="43"/>
      <c r="AL40" s="43"/>
      <c r="AM40" s="41">
        <f t="shared" ref="AM40:AM50" si="93">SUM(AI40:AL40)</f>
        <v>0</v>
      </c>
      <c r="AN40" s="42"/>
      <c r="AO40" s="43"/>
      <c r="AP40" s="43"/>
      <c r="AQ40" s="43"/>
      <c r="AR40" s="43"/>
      <c r="AS40" s="41">
        <f t="shared" ref="AS40:AS50" si="94">SUM(AO40:AR40)</f>
        <v>0</v>
      </c>
      <c r="AT40" s="42"/>
      <c r="AU40" s="43"/>
      <c r="AV40" s="43"/>
      <c r="AW40" s="43"/>
      <c r="AX40" s="43"/>
      <c r="AY40" s="41">
        <f t="shared" ref="AY40:AY50" si="95">SUM(AU40:AX40)</f>
        <v>0</v>
      </c>
      <c r="AZ40" s="42"/>
      <c r="BA40" s="43"/>
      <c r="BB40" s="43"/>
      <c r="BC40" s="43"/>
      <c r="BD40" s="43"/>
      <c r="BE40" s="41">
        <f t="shared" ref="BE40:BE50" si="96">SUM(BA40:BD40)</f>
        <v>0</v>
      </c>
      <c r="BF40" s="44">
        <f t="shared" ref="BF40:BF52" si="97">SUM((IF(E40&gt;0,1,0)+(IF(F40&gt;0,1,0)+(IF(G40&gt;0,1,0)+(IF(H40&gt;0,1,0))))))</f>
        <v>4</v>
      </c>
      <c r="BG40" s="17">
        <f t="shared" ref="BG40:BG52" si="98">SUM((IF(K40&gt;0,1,0)+(IF(L40&gt;0,1,0)+(IF(M40&gt;0,1,0)+(IF(N40&gt;0,1,0))))))</f>
        <v>4</v>
      </c>
      <c r="BH40" s="17">
        <f t="shared" ref="BH40:BH52" si="99">SUM((IF(Q40&gt;0,1,0)+(IF(R40&gt;0,1,0)+(IF(S40&gt;0,1,0)+(IF(T40&gt;0,1,0))))))</f>
        <v>4</v>
      </c>
      <c r="BI40" s="17">
        <f t="shared" ref="BI40:BI52" si="100">SUM((IF(W40&gt;0,1,0)+(IF(X40&gt;0,1,0)+(IF(Y40&gt;0,1,0)+(IF(Z40&gt;0,1,0))))))</f>
        <v>0</v>
      </c>
      <c r="BJ40" s="17">
        <f t="shared" ref="BJ40:BJ52" si="101">SUM((IF(AC40&gt;0,1,0)+(IF(AD40&gt;0,1,0)+(IF(AE40&gt;0,1,0)+(IF(AF40&gt;0,1,0))))))</f>
        <v>0</v>
      </c>
      <c r="BK40" s="17">
        <f t="shared" ref="BK40:BK52" si="102">SUM((IF(AI40&gt;0,1,0)+(IF(AJ40&gt;0,1,0)+(IF(AK40&gt;0,1,0)+(IF(AL40&gt;0,1,0))))))</f>
        <v>0</v>
      </c>
      <c r="BL40" s="17">
        <f t="shared" ref="BL40:BL52" si="103">SUM((IF(AO40&gt;0,1,0)+(IF(AP40&gt;0,1,0)+(IF(AQ40&gt;0,1,0)+(IF(AR40&gt;0,1,0))))))</f>
        <v>0</v>
      </c>
      <c r="BM40" s="17">
        <f t="shared" ref="BM40:BM52" si="104">SUM((IF(AU40&gt;0,1,0)+(IF(AV40&gt;0,1,0)+(IF(AW40&gt;0,1,0)+(IF(AX40&gt;0,1,0))))))</f>
        <v>0</v>
      </c>
      <c r="BN40" s="17">
        <f t="shared" ref="BN40:BN52" si="105">SUM((IF(BA40&gt;0,1,0)+(IF(BB40&gt;0,1,0)+(IF(BC40&gt;0,1,0)+(IF(BD40&gt;0,1,0))))))</f>
        <v>0</v>
      </c>
      <c r="BO40" s="17">
        <f t="shared" ref="BO40:BO52" si="106">SUM(BF40:BN40)</f>
        <v>12</v>
      </c>
      <c r="BP40" s="17">
        <f t="shared" ref="BP40:BP55" si="107">I40+O40+U40+AA40+AG40+AM40+AS40+AY40+BE40</f>
        <v>2060</v>
      </c>
      <c r="BQ40" s="17">
        <f t="shared" ref="BQ40:BQ52" si="108">BP40/BO40</f>
        <v>171.66666666666666</v>
      </c>
    </row>
    <row r="41" spans="1:69" ht="15.75" customHeight="1" x14ac:dyDescent="0.25">
      <c r="A41" s="36"/>
      <c r="B41" s="37" t="s">
        <v>33</v>
      </c>
      <c r="C41" s="38" t="s">
        <v>80</v>
      </c>
      <c r="D41" s="39"/>
      <c r="E41" s="40"/>
      <c r="F41" s="40"/>
      <c r="G41" s="40"/>
      <c r="H41" s="40"/>
      <c r="I41" s="41">
        <f t="shared" si="86"/>
        <v>0</v>
      </c>
      <c r="J41" s="42"/>
      <c r="K41" s="43"/>
      <c r="L41" s="43"/>
      <c r="M41" s="43"/>
      <c r="N41" s="43"/>
      <c r="O41" s="41">
        <f t="shared" si="88"/>
        <v>0</v>
      </c>
      <c r="P41" s="42"/>
      <c r="Q41" s="43"/>
      <c r="R41" s="43"/>
      <c r="S41" s="43"/>
      <c r="T41" s="43"/>
      <c r="U41" s="41">
        <f t="shared" si="90"/>
        <v>0</v>
      </c>
      <c r="V41" s="42">
        <v>58</v>
      </c>
      <c r="W41" s="43">
        <f>W25</f>
        <v>158</v>
      </c>
      <c r="X41" s="43">
        <f t="shared" ref="X41:Z41" si="109">X25</f>
        <v>129</v>
      </c>
      <c r="Y41" s="43">
        <f t="shared" si="109"/>
        <v>173</v>
      </c>
      <c r="Z41" s="43">
        <f t="shared" si="109"/>
        <v>178</v>
      </c>
      <c r="AA41" s="41">
        <f t="shared" si="91"/>
        <v>638</v>
      </c>
      <c r="AB41" s="42"/>
      <c r="AC41" s="43"/>
      <c r="AD41" s="43"/>
      <c r="AE41" s="43"/>
      <c r="AF41" s="43"/>
      <c r="AG41" s="41">
        <f t="shared" si="92"/>
        <v>0</v>
      </c>
      <c r="AH41" s="42"/>
      <c r="AI41" s="43"/>
      <c r="AJ41" s="43"/>
      <c r="AK41" s="43"/>
      <c r="AL41" s="43"/>
      <c r="AM41" s="41">
        <f t="shared" si="93"/>
        <v>0</v>
      </c>
      <c r="AN41" s="42"/>
      <c r="AO41" s="43"/>
      <c r="AP41" s="43"/>
      <c r="AQ41" s="43"/>
      <c r="AR41" s="43"/>
      <c r="AS41" s="41">
        <f t="shared" si="94"/>
        <v>0</v>
      </c>
      <c r="AT41" s="42"/>
      <c r="AU41" s="43"/>
      <c r="AV41" s="43"/>
      <c r="AW41" s="43"/>
      <c r="AX41" s="43"/>
      <c r="AY41" s="41">
        <f t="shared" si="95"/>
        <v>0</v>
      </c>
      <c r="AZ41" s="42"/>
      <c r="BA41" s="43"/>
      <c r="BB41" s="43"/>
      <c r="BC41" s="43"/>
      <c r="BD41" s="43"/>
      <c r="BE41" s="41">
        <f t="shared" si="96"/>
        <v>0</v>
      </c>
      <c r="BF41" s="44">
        <f t="shared" si="97"/>
        <v>0</v>
      </c>
      <c r="BG41" s="17">
        <f t="shared" si="98"/>
        <v>0</v>
      </c>
      <c r="BH41" s="17">
        <f t="shared" si="99"/>
        <v>0</v>
      </c>
      <c r="BI41" s="17">
        <f t="shared" si="100"/>
        <v>4</v>
      </c>
      <c r="BJ41" s="17">
        <f t="shared" si="101"/>
        <v>0</v>
      </c>
      <c r="BK41" s="17">
        <f t="shared" si="102"/>
        <v>0</v>
      </c>
      <c r="BL41" s="17">
        <f t="shared" si="103"/>
        <v>0</v>
      </c>
      <c r="BM41" s="17">
        <f t="shared" si="104"/>
        <v>0</v>
      </c>
      <c r="BN41" s="17">
        <f t="shared" si="105"/>
        <v>0</v>
      </c>
      <c r="BO41" s="17">
        <f t="shared" si="106"/>
        <v>4</v>
      </c>
      <c r="BP41" s="17">
        <f t="shared" si="107"/>
        <v>638</v>
      </c>
      <c r="BQ41" s="17">
        <f t="shared" si="108"/>
        <v>159.5</v>
      </c>
    </row>
    <row r="42" spans="1:69" ht="15.75" customHeight="1" x14ac:dyDescent="0.25">
      <c r="A42" s="36"/>
      <c r="B42" s="45" t="s">
        <v>52</v>
      </c>
      <c r="C42" s="38" t="s">
        <v>46</v>
      </c>
      <c r="D42" s="42"/>
      <c r="E42" s="43"/>
      <c r="F42" s="43"/>
      <c r="G42" s="43"/>
      <c r="H42" s="43"/>
      <c r="I42" s="41">
        <f t="shared" si="86"/>
        <v>0</v>
      </c>
      <c r="J42" s="42">
        <v>44</v>
      </c>
      <c r="K42" s="43">
        <f>K31</f>
        <v>177</v>
      </c>
      <c r="L42" s="43">
        <f t="shared" ref="L42:N42" si="110">L31</f>
        <v>120</v>
      </c>
      <c r="M42" s="43">
        <f t="shared" si="110"/>
        <v>117</v>
      </c>
      <c r="N42" s="43">
        <f t="shared" si="110"/>
        <v>169</v>
      </c>
      <c r="O42" s="41">
        <f t="shared" si="88"/>
        <v>583</v>
      </c>
      <c r="P42" s="42"/>
      <c r="Q42" s="43"/>
      <c r="R42" s="43"/>
      <c r="S42" s="43"/>
      <c r="T42" s="43"/>
      <c r="U42" s="41">
        <f t="shared" si="90"/>
        <v>0</v>
      </c>
      <c r="V42" s="42">
        <v>46</v>
      </c>
      <c r="W42" s="43">
        <f>W31</f>
        <v>157</v>
      </c>
      <c r="X42" s="43">
        <f t="shared" ref="X42:Z42" si="111">X31</f>
        <v>106</v>
      </c>
      <c r="Y42" s="43">
        <f t="shared" si="111"/>
        <v>137</v>
      </c>
      <c r="Z42" s="43">
        <f t="shared" si="111"/>
        <v>170</v>
      </c>
      <c r="AA42" s="41">
        <f t="shared" si="91"/>
        <v>570</v>
      </c>
      <c r="AB42" s="42"/>
      <c r="AC42" s="43"/>
      <c r="AD42" s="43"/>
      <c r="AE42" s="43"/>
      <c r="AF42" s="43"/>
      <c r="AG42" s="41">
        <f t="shared" si="92"/>
        <v>0</v>
      </c>
      <c r="AH42" s="42"/>
      <c r="AI42" s="43"/>
      <c r="AJ42" s="43"/>
      <c r="AK42" s="43"/>
      <c r="AL42" s="43"/>
      <c r="AM42" s="41">
        <f t="shared" si="93"/>
        <v>0</v>
      </c>
      <c r="AN42" s="42"/>
      <c r="AO42" s="43"/>
      <c r="AP42" s="43"/>
      <c r="AQ42" s="43"/>
      <c r="AR42" s="43"/>
      <c r="AS42" s="41">
        <f t="shared" si="94"/>
        <v>0</v>
      </c>
      <c r="AT42" s="42"/>
      <c r="AU42" s="43"/>
      <c r="AV42" s="43"/>
      <c r="AW42" s="43"/>
      <c r="AX42" s="43"/>
      <c r="AY42" s="41">
        <f t="shared" si="95"/>
        <v>0</v>
      </c>
      <c r="AZ42" s="42"/>
      <c r="BA42" s="43"/>
      <c r="BB42" s="43"/>
      <c r="BC42" s="43"/>
      <c r="BD42" s="43"/>
      <c r="BE42" s="41">
        <f t="shared" si="96"/>
        <v>0</v>
      </c>
      <c r="BF42" s="44">
        <f t="shared" si="97"/>
        <v>0</v>
      </c>
      <c r="BG42" s="17">
        <f t="shared" si="98"/>
        <v>4</v>
      </c>
      <c r="BH42" s="17">
        <f t="shared" si="99"/>
        <v>0</v>
      </c>
      <c r="BI42" s="17">
        <f t="shared" si="100"/>
        <v>4</v>
      </c>
      <c r="BJ42" s="17">
        <f t="shared" si="101"/>
        <v>0</v>
      </c>
      <c r="BK42" s="17">
        <f t="shared" si="102"/>
        <v>0</v>
      </c>
      <c r="BL42" s="17">
        <f t="shared" si="103"/>
        <v>0</v>
      </c>
      <c r="BM42" s="17">
        <f t="shared" si="104"/>
        <v>0</v>
      </c>
      <c r="BN42" s="17">
        <f t="shared" si="105"/>
        <v>0</v>
      </c>
      <c r="BO42" s="17">
        <f t="shared" si="106"/>
        <v>8</v>
      </c>
      <c r="BP42" s="17">
        <f t="shared" si="107"/>
        <v>1153</v>
      </c>
      <c r="BQ42" s="21">
        <f t="shared" si="108"/>
        <v>144.125</v>
      </c>
    </row>
    <row r="43" spans="1:69" ht="15.75" customHeight="1" x14ac:dyDescent="0.25">
      <c r="A43" s="36"/>
      <c r="B43" s="45" t="s">
        <v>81</v>
      </c>
      <c r="C43" s="38" t="s">
        <v>82</v>
      </c>
      <c r="D43" s="42"/>
      <c r="E43" s="43"/>
      <c r="F43" s="43"/>
      <c r="G43" s="43"/>
      <c r="H43" s="43"/>
      <c r="I43" s="41">
        <f t="shared" si="86"/>
        <v>0</v>
      </c>
      <c r="J43" s="42"/>
      <c r="K43" s="43"/>
      <c r="L43" s="43"/>
      <c r="M43" s="43"/>
      <c r="N43" s="43"/>
      <c r="O43" s="41">
        <f t="shared" si="88"/>
        <v>0</v>
      </c>
      <c r="P43" s="42"/>
      <c r="Q43" s="43"/>
      <c r="R43" s="43"/>
      <c r="S43" s="43"/>
      <c r="T43" s="43"/>
      <c r="U43" s="41">
        <f t="shared" si="90"/>
        <v>0</v>
      </c>
      <c r="V43" s="42"/>
      <c r="W43" s="43"/>
      <c r="X43" s="43"/>
      <c r="Y43" s="43"/>
      <c r="Z43" s="43"/>
      <c r="AA43" s="41">
        <f t="shared" si="91"/>
        <v>0</v>
      </c>
      <c r="AB43" s="42"/>
      <c r="AC43" s="43"/>
      <c r="AD43" s="43"/>
      <c r="AE43" s="43"/>
      <c r="AF43" s="43"/>
      <c r="AG43" s="41">
        <f t="shared" si="92"/>
        <v>0</v>
      </c>
      <c r="AH43" s="42"/>
      <c r="AI43" s="43"/>
      <c r="AJ43" s="43"/>
      <c r="AK43" s="43"/>
      <c r="AL43" s="43"/>
      <c r="AM43" s="41">
        <f t="shared" si="93"/>
        <v>0</v>
      </c>
      <c r="AN43" s="42"/>
      <c r="AO43" s="43"/>
      <c r="AP43" s="43"/>
      <c r="AQ43" s="43"/>
      <c r="AR43" s="43"/>
      <c r="AS43" s="41">
        <f t="shared" si="94"/>
        <v>0</v>
      </c>
      <c r="AT43" s="42"/>
      <c r="AU43" s="43"/>
      <c r="AV43" s="43"/>
      <c r="AW43" s="43"/>
      <c r="AX43" s="43"/>
      <c r="AY43" s="41">
        <f t="shared" si="95"/>
        <v>0</v>
      </c>
      <c r="AZ43" s="42"/>
      <c r="BA43" s="43"/>
      <c r="BB43" s="43"/>
      <c r="BC43" s="43"/>
      <c r="BD43" s="43"/>
      <c r="BE43" s="41">
        <f t="shared" si="96"/>
        <v>0</v>
      </c>
      <c r="BF43" s="44">
        <f t="shared" si="97"/>
        <v>0</v>
      </c>
      <c r="BG43" s="17">
        <f t="shared" si="98"/>
        <v>0</v>
      </c>
      <c r="BH43" s="17">
        <f t="shared" si="99"/>
        <v>0</v>
      </c>
      <c r="BI43" s="17">
        <f t="shared" si="100"/>
        <v>0</v>
      </c>
      <c r="BJ43" s="17">
        <f t="shared" si="101"/>
        <v>0</v>
      </c>
      <c r="BK43" s="17">
        <f t="shared" si="102"/>
        <v>0</v>
      </c>
      <c r="BL43" s="17">
        <f t="shared" si="103"/>
        <v>0</v>
      </c>
      <c r="BM43" s="17">
        <f t="shared" si="104"/>
        <v>0</v>
      </c>
      <c r="BN43" s="17">
        <f t="shared" si="105"/>
        <v>0</v>
      </c>
      <c r="BO43" s="17">
        <f t="shared" si="106"/>
        <v>0</v>
      </c>
      <c r="BP43" s="17">
        <f t="shared" si="107"/>
        <v>0</v>
      </c>
      <c r="BQ43" s="21" t="e">
        <f t="shared" si="108"/>
        <v>#DIV/0!</v>
      </c>
    </row>
    <row r="44" spans="1:69" ht="15.75" customHeight="1" x14ac:dyDescent="0.25">
      <c r="A44" s="36"/>
      <c r="B44" s="45" t="s">
        <v>83</v>
      </c>
      <c r="C44" s="46" t="s">
        <v>84</v>
      </c>
      <c r="D44" s="42"/>
      <c r="E44" s="43"/>
      <c r="F44" s="43"/>
      <c r="G44" s="43"/>
      <c r="H44" s="43"/>
      <c r="I44" s="41">
        <f t="shared" si="86"/>
        <v>0</v>
      </c>
      <c r="J44" s="42"/>
      <c r="K44" s="43"/>
      <c r="L44" s="43"/>
      <c r="M44" s="43"/>
      <c r="N44" s="43"/>
      <c r="O44" s="41">
        <f t="shared" si="88"/>
        <v>0</v>
      </c>
      <c r="P44" s="42"/>
      <c r="Q44" s="43"/>
      <c r="R44" s="43"/>
      <c r="S44" s="43"/>
      <c r="T44" s="43"/>
      <c r="U44" s="41">
        <f t="shared" si="90"/>
        <v>0</v>
      </c>
      <c r="V44" s="42"/>
      <c r="W44" s="43"/>
      <c r="X44" s="43"/>
      <c r="Y44" s="43"/>
      <c r="Z44" s="43"/>
      <c r="AA44" s="41">
        <f t="shared" si="91"/>
        <v>0</v>
      </c>
      <c r="AB44" s="42">
        <v>54</v>
      </c>
      <c r="AC44" s="43">
        <f>AC14</f>
        <v>106</v>
      </c>
      <c r="AD44" s="43">
        <f t="shared" ref="AD44:AF44" si="112">AD14</f>
        <v>167</v>
      </c>
      <c r="AE44" s="43">
        <f t="shared" si="112"/>
        <v>137</v>
      </c>
      <c r="AF44" s="43">
        <f t="shared" si="112"/>
        <v>138</v>
      </c>
      <c r="AG44" s="41">
        <f t="shared" si="92"/>
        <v>548</v>
      </c>
      <c r="AH44" s="42"/>
      <c r="AI44" s="43"/>
      <c r="AJ44" s="43"/>
      <c r="AK44" s="43"/>
      <c r="AL44" s="43"/>
      <c r="AM44" s="41">
        <f t="shared" si="93"/>
        <v>0</v>
      </c>
      <c r="AN44" s="42"/>
      <c r="AO44" s="43"/>
      <c r="AP44" s="43"/>
      <c r="AQ44" s="43"/>
      <c r="AR44" s="43"/>
      <c r="AS44" s="41">
        <f t="shared" si="94"/>
        <v>0</v>
      </c>
      <c r="AT44" s="42"/>
      <c r="AU44" s="43"/>
      <c r="AV44" s="43"/>
      <c r="AW44" s="43"/>
      <c r="AX44" s="43"/>
      <c r="AY44" s="41">
        <f t="shared" si="95"/>
        <v>0</v>
      </c>
      <c r="AZ44" s="42"/>
      <c r="BA44" s="43"/>
      <c r="BB44" s="43"/>
      <c r="BC44" s="43"/>
      <c r="BD44" s="43"/>
      <c r="BE44" s="41">
        <f t="shared" si="96"/>
        <v>0</v>
      </c>
      <c r="BF44" s="44">
        <f t="shared" si="97"/>
        <v>0</v>
      </c>
      <c r="BG44" s="17">
        <f t="shared" si="98"/>
        <v>0</v>
      </c>
      <c r="BH44" s="17">
        <f t="shared" si="99"/>
        <v>0</v>
      </c>
      <c r="BI44" s="17">
        <f t="shared" si="100"/>
        <v>0</v>
      </c>
      <c r="BJ44" s="17">
        <f t="shared" si="101"/>
        <v>4</v>
      </c>
      <c r="BK44" s="17">
        <f t="shared" si="102"/>
        <v>0</v>
      </c>
      <c r="BL44" s="17">
        <f t="shared" si="103"/>
        <v>0</v>
      </c>
      <c r="BM44" s="17">
        <f t="shared" si="104"/>
        <v>0</v>
      </c>
      <c r="BN44" s="17">
        <f t="shared" si="105"/>
        <v>0</v>
      </c>
      <c r="BO44" s="17">
        <f t="shared" si="106"/>
        <v>4</v>
      </c>
      <c r="BP44" s="17">
        <f t="shared" si="107"/>
        <v>548</v>
      </c>
      <c r="BQ44" s="21">
        <f t="shared" si="108"/>
        <v>137</v>
      </c>
    </row>
    <row r="45" spans="1:69" ht="15.75" customHeight="1" x14ac:dyDescent="0.25">
      <c r="A45" s="36"/>
      <c r="B45" s="45" t="s">
        <v>75</v>
      </c>
      <c r="C45" s="46" t="s">
        <v>76</v>
      </c>
      <c r="D45" s="42"/>
      <c r="E45" s="43"/>
      <c r="F45" s="43"/>
      <c r="G45" s="43"/>
      <c r="H45" s="43"/>
      <c r="I45" s="41">
        <f t="shared" si="86"/>
        <v>0</v>
      </c>
      <c r="J45" s="42"/>
      <c r="K45" s="43"/>
      <c r="L45" s="43"/>
      <c r="M45" s="43"/>
      <c r="N45" s="43"/>
      <c r="O45" s="41">
        <f t="shared" si="88"/>
        <v>0</v>
      </c>
      <c r="P45" s="42"/>
      <c r="Q45" s="43"/>
      <c r="R45" s="43"/>
      <c r="S45" s="43"/>
      <c r="T45" s="43"/>
      <c r="U45" s="41">
        <f t="shared" si="90"/>
        <v>0</v>
      </c>
      <c r="V45" s="42"/>
      <c r="W45" s="43"/>
      <c r="X45" s="43"/>
      <c r="Y45" s="43"/>
      <c r="Z45" s="43"/>
      <c r="AA45" s="41">
        <f t="shared" si="91"/>
        <v>0</v>
      </c>
      <c r="AB45" s="42"/>
      <c r="AC45" s="43"/>
      <c r="AD45" s="43"/>
      <c r="AE45" s="43"/>
      <c r="AF45" s="43"/>
      <c r="AG45" s="41">
        <f t="shared" si="92"/>
        <v>0</v>
      </c>
      <c r="AH45" s="42"/>
      <c r="AI45" s="43"/>
      <c r="AJ45" s="43"/>
      <c r="AK45" s="43"/>
      <c r="AL45" s="43"/>
      <c r="AM45" s="41">
        <f t="shared" si="93"/>
        <v>0</v>
      </c>
      <c r="AN45" s="42"/>
      <c r="AO45" s="43"/>
      <c r="AP45" s="43"/>
      <c r="AQ45" s="43"/>
      <c r="AR45" s="43"/>
      <c r="AS45" s="41">
        <f t="shared" si="94"/>
        <v>0</v>
      </c>
      <c r="AT45" s="42"/>
      <c r="AU45" s="43"/>
      <c r="AV45" s="43"/>
      <c r="AW45" s="43"/>
      <c r="AX45" s="43"/>
      <c r="AY45" s="41">
        <f t="shared" si="95"/>
        <v>0</v>
      </c>
      <c r="AZ45" s="42"/>
      <c r="BA45" s="43"/>
      <c r="BB45" s="43"/>
      <c r="BC45" s="43"/>
      <c r="BD45" s="43"/>
      <c r="BE45" s="41">
        <f t="shared" si="96"/>
        <v>0</v>
      </c>
      <c r="BF45" s="44">
        <f t="shared" si="97"/>
        <v>0</v>
      </c>
      <c r="BG45" s="17">
        <f t="shared" si="98"/>
        <v>0</v>
      </c>
      <c r="BH45" s="17">
        <f t="shared" si="99"/>
        <v>0</v>
      </c>
      <c r="BI45" s="17">
        <f t="shared" si="100"/>
        <v>0</v>
      </c>
      <c r="BJ45" s="17">
        <f t="shared" si="101"/>
        <v>0</v>
      </c>
      <c r="BK45" s="17">
        <f t="shared" si="102"/>
        <v>0</v>
      </c>
      <c r="BL45" s="17">
        <f t="shared" si="103"/>
        <v>0</v>
      </c>
      <c r="BM45" s="17">
        <f t="shared" si="104"/>
        <v>0</v>
      </c>
      <c r="BN45" s="17">
        <f t="shared" si="105"/>
        <v>0</v>
      </c>
      <c r="BO45" s="17">
        <f t="shared" si="106"/>
        <v>0</v>
      </c>
      <c r="BP45" s="17">
        <f t="shared" si="107"/>
        <v>0</v>
      </c>
      <c r="BQ45" s="21" t="e">
        <f t="shared" si="108"/>
        <v>#DIV/0!</v>
      </c>
    </row>
    <row r="46" spans="1:69" ht="15.75" customHeight="1" x14ac:dyDescent="0.25">
      <c r="A46" s="36"/>
      <c r="B46" s="45" t="s">
        <v>42</v>
      </c>
      <c r="C46" s="46" t="s">
        <v>43</v>
      </c>
      <c r="D46" s="42"/>
      <c r="E46" s="43"/>
      <c r="F46" s="43"/>
      <c r="G46" s="43"/>
      <c r="H46" s="43"/>
      <c r="I46" s="41">
        <f t="shared" si="86"/>
        <v>0</v>
      </c>
      <c r="J46" s="42"/>
      <c r="K46" s="43"/>
      <c r="L46" s="43"/>
      <c r="M46" s="43"/>
      <c r="N46" s="43"/>
      <c r="O46" s="41">
        <f t="shared" si="88"/>
        <v>0</v>
      </c>
      <c r="P46" s="42">
        <v>65</v>
      </c>
      <c r="Q46" s="43">
        <f>Q13</f>
        <v>140</v>
      </c>
      <c r="R46" s="43">
        <f t="shared" ref="R46:T46" si="113">R13</f>
        <v>154</v>
      </c>
      <c r="S46" s="43">
        <f t="shared" si="113"/>
        <v>133</v>
      </c>
      <c r="T46" s="43">
        <f t="shared" si="113"/>
        <v>156</v>
      </c>
      <c r="U46" s="41">
        <f t="shared" si="90"/>
        <v>583</v>
      </c>
      <c r="V46" s="42"/>
      <c r="W46" s="43"/>
      <c r="X46" s="43"/>
      <c r="Y46" s="43"/>
      <c r="Z46" s="43"/>
      <c r="AA46" s="41">
        <f t="shared" si="91"/>
        <v>0</v>
      </c>
      <c r="AB46" s="42">
        <v>62</v>
      </c>
      <c r="AC46" s="43">
        <f>AC13</f>
        <v>123</v>
      </c>
      <c r="AD46" s="43">
        <f t="shared" ref="AD46:AF46" si="114">AD13</f>
        <v>167</v>
      </c>
      <c r="AE46" s="43">
        <f t="shared" si="114"/>
        <v>145</v>
      </c>
      <c r="AF46" s="43">
        <f t="shared" si="114"/>
        <v>134</v>
      </c>
      <c r="AG46" s="41">
        <f t="shared" si="92"/>
        <v>569</v>
      </c>
      <c r="AH46" s="42"/>
      <c r="AI46" s="43"/>
      <c r="AJ46" s="43"/>
      <c r="AK46" s="43"/>
      <c r="AL46" s="43"/>
      <c r="AM46" s="41">
        <f t="shared" si="93"/>
        <v>0</v>
      </c>
      <c r="AN46" s="42"/>
      <c r="AO46" s="43"/>
      <c r="AP46" s="43"/>
      <c r="AQ46" s="43"/>
      <c r="AR46" s="43"/>
      <c r="AS46" s="41">
        <f t="shared" si="94"/>
        <v>0</v>
      </c>
      <c r="AT46" s="42"/>
      <c r="AU46" s="43"/>
      <c r="AV46" s="43"/>
      <c r="AW46" s="43"/>
      <c r="AX46" s="43"/>
      <c r="AY46" s="41">
        <f t="shared" si="95"/>
        <v>0</v>
      </c>
      <c r="AZ46" s="42"/>
      <c r="BA46" s="43"/>
      <c r="BB46" s="43"/>
      <c r="BC46" s="43"/>
      <c r="BD46" s="43"/>
      <c r="BE46" s="41">
        <f t="shared" si="96"/>
        <v>0</v>
      </c>
      <c r="BF46" s="44">
        <f t="shared" si="97"/>
        <v>0</v>
      </c>
      <c r="BG46" s="17">
        <f t="shared" si="98"/>
        <v>0</v>
      </c>
      <c r="BH46" s="17">
        <f t="shared" si="99"/>
        <v>4</v>
      </c>
      <c r="BI46" s="17">
        <f t="shared" si="100"/>
        <v>0</v>
      </c>
      <c r="BJ46" s="17">
        <f t="shared" si="101"/>
        <v>4</v>
      </c>
      <c r="BK46" s="17">
        <f t="shared" si="102"/>
        <v>0</v>
      </c>
      <c r="BL46" s="17">
        <f t="shared" si="103"/>
        <v>0</v>
      </c>
      <c r="BM46" s="17">
        <f t="shared" si="104"/>
        <v>0</v>
      </c>
      <c r="BN46" s="17">
        <f t="shared" si="105"/>
        <v>0</v>
      </c>
      <c r="BO46" s="17">
        <f t="shared" si="106"/>
        <v>8</v>
      </c>
      <c r="BP46" s="17">
        <f t="shared" si="107"/>
        <v>1152</v>
      </c>
      <c r="BQ46" s="21">
        <f t="shared" si="108"/>
        <v>144</v>
      </c>
    </row>
    <row r="47" spans="1:69" ht="15.75" customHeight="1" x14ac:dyDescent="0.25">
      <c r="A47" s="36"/>
      <c r="B47" s="45" t="s">
        <v>98</v>
      </c>
      <c r="C47" s="46" t="s">
        <v>77</v>
      </c>
      <c r="D47" s="42">
        <v>53</v>
      </c>
      <c r="E47" s="43">
        <f>E18</f>
        <v>190</v>
      </c>
      <c r="F47" s="43">
        <f t="shared" ref="F47:H47" si="115">F18</f>
        <v>137</v>
      </c>
      <c r="G47" s="43">
        <f t="shared" si="115"/>
        <v>162</v>
      </c>
      <c r="H47" s="43">
        <f t="shared" si="115"/>
        <v>131</v>
      </c>
      <c r="I47" s="41">
        <f t="shared" si="86"/>
        <v>620</v>
      </c>
      <c r="J47" s="42"/>
      <c r="K47" s="43"/>
      <c r="L47" s="43"/>
      <c r="M47" s="43"/>
      <c r="N47" s="43"/>
      <c r="O47" s="41">
        <f t="shared" si="88"/>
        <v>0</v>
      </c>
      <c r="P47" s="42"/>
      <c r="Q47" s="43"/>
      <c r="R47" s="43"/>
      <c r="S47" s="43"/>
      <c r="T47" s="43"/>
      <c r="U47" s="41">
        <f t="shared" si="90"/>
        <v>0</v>
      </c>
      <c r="V47" s="42"/>
      <c r="W47" s="43"/>
      <c r="X47" s="43"/>
      <c r="Y47" s="43"/>
      <c r="Z47" s="43"/>
      <c r="AA47" s="41">
        <f t="shared" si="91"/>
        <v>0</v>
      </c>
      <c r="AB47" s="42"/>
      <c r="AC47" s="43"/>
      <c r="AD47" s="43"/>
      <c r="AE47" s="43"/>
      <c r="AF47" s="43"/>
      <c r="AG47" s="41">
        <f t="shared" si="92"/>
        <v>0</v>
      </c>
      <c r="AH47" s="42"/>
      <c r="AI47" s="43"/>
      <c r="AJ47" s="43"/>
      <c r="AK47" s="43"/>
      <c r="AL47" s="43"/>
      <c r="AM47" s="41">
        <f t="shared" si="93"/>
        <v>0</v>
      </c>
      <c r="AN47" s="42"/>
      <c r="AO47" s="43"/>
      <c r="AP47" s="43"/>
      <c r="AQ47" s="43"/>
      <c r="AR47" s="43"/>
      <c r="AS47" s="41">
        <f t="shared" si="94"/>
        <v>0</v>
      </c>
      <c r="AT47" s="42"/>
      <c r="AU47" s="43"/>
      <c r="AV47" s="43"/>
      <c r="AW47" s="43"/>
      <c r="AX47" s="43"/>
      <c r="AY47" s="41">
        <f t="shared" si="95"/>
        <v>0</v>
      </c>
      <c r="AZ47" s="42"/>
      <c r="BA47" s="43"/>
      <c r="BB47" s="43"/>
      <c r="BC47" s="43"/>
      <c r="BD47" s="43"/>
      <c r="BE47" s="41">
        <f t="shared" si="96"/>
        <v>0</v>
      </c>
      <c r="BF47" s="44">
        <f t="shared" si="97"/>
        <v>4</v>
      </c>
      <c r="BG47" s="17">
        <f t="shared" si="98"/>
        <v>0</v>
      </c>
      <c r="BH47" s="17">
        <f t="shared" si="99"/>
        <v>0</v>
      </c>
      <c r="BI47" s="17">
        <f t="shared" si="100"/>
        <v>0</v>
      </c>
      <c r="BJ47" s="17">
        <f t="shared" si="101"/>
        <v>0</v>
      </c>
      <c r="BK47" s="17">
        <f t="shared" si="102"/>
        <v>0</v>
      </c>
      <c r="BL47" s="17">
        <f t="shared" si="103"/>
        <v>0</v>
      </c>
      <c r="BM47" s="17">
        <f t="shared" si="104"/>
        <v>0</v>
      </c>
      <c r="BN47" s="17">
        <f t="shared" si="105"/>
        <v>0</v>
      </c>
      <c r="BO47" s="17">
        <f t="shared" si="106"/>
        <v>4</v>
      </c>
      <c r="BP47" s="17">
        <f t="shared" si="107"/>
        <v>620</v>
      </c>
      <c r="BQ47" s="21">
        <f t="shared" si="108"/>
        <v>155</v>
      </c>
    </row>
    <row r="48" spans="1:69" ht="15.75" customHeight="1" x14ac:dyDescent="0.25">
      <c r="A48" s="36"/>
      <c r="B48" s="45"/>
      <c r="C48" s="46"/>
      <c r="D48" s="42"/>
      <c r="E48" s="43"/>
      <c r="F48" s="43"/>
      <c r="G48" s="43"/>
      <c r="H48" s="43"/>
      <c r="I48" s="41">
        <f t="shared" si="86"/>
        <v>0</v>
      </c>
      <c r="J48" s="42"/>
      <c r="K48" s="43"/>
      <c r="L48" s="43"/>
      <c r="M48" s="43"/>
      <c r="N48" s="43"/>
      <c r="O48" s="41">
        <f t="shared" si="88"/>
        <v>0</v>
      </c>
      <c r="P48" s="42"/>
      <c r="Q48" s="43"/>
      <c r="R48" s="43"/>
      <c r="S48" s="43"/>
      <c r="T48" s="43"/>
      <c r="U48" s="41">
        <f t="shared" si="90"/>
        <v>0</v>
      </c>
      <c r="V48" s="42"/>
      <c r="W48" s="43"/>
      <c r="X48" s="43"/>
      <c r="Y48" s="43"/>
      <c r="Z48" s="43"/>
      <c r="AA48" s="41">
        <f t="shared" si="91"/>
        <v>0</v>
      </c>
      <c r="AB48" s="42"/>
      <c r="AC48" s="43"/>
      <c r="AD48" s="43"/>
      <c r="AE48" s="43"/>
      <c r="AF48" s="43"/>
      <c r="AG48" s="41">
        <f t="shared" si="92"/>
        <v>0</v>
      </c>
      <c r="AH48" s="42"/>
      <c r="AI48" s="43"/>
      <c r="AJ48" s="43"/>
      <c r="AK48" s="43"/>
      <c r="AL48" s="43"/>
      <c r="AM48" s="41">
        <f t="shared" si="93"/>
        <v>0</v>
      </c>
      <c r="AN48" s="42"/>
      <c r="AO48" s="43"/>
      <c r="AP48" s="43"/>
      <c r="AQ48" s="43"/>
      <c r="AR48" s="43"/>
      <c r="AS48" s="41">
        <f t="shared" si="94"/>
        <v>0</v>
      </c>
      <c r="AT48" s="42"/>
      <c r="AU48" s="43"/>
      <c r="AV48" s="43"/>
      <c r="AW48" s="43"/>
      <c r="AX48" s="43"/>
      <c r="AY48" s="41">
        <f t="shared" si="95"/>
        <v>0</v>
      </c>
      <c r="AZ48" s="42"/>
      <c r="BA48" s="43"/>
      <c r="BB48" s="43"/>
      <c r="BC48" s="43"/>
      <c r="BD48" s="43"/>
      <c r="BE48" s="41">
        <f t="shared" si="96"/>
        <v>0</v>
      </c>
      <c r="BF48" s="44">
        <f t="shared" si="97"/>
        <v>0</v>
      </c>
      <c r="BG48" s="17">
        <f t="shared" si="98"/>
        <v>0</v>
      </c>
      <c r="BH48" s="17">
        <f t="shared" si="99"/>
        <v>0</v>
      </c>
      <c r="BI48" s="17">
        <f t="shared" si="100"/>
        <v>0</v>
      </c>
      <c r="BJ48" s="17">
        <f t="shared" si="101"/>
        <v>0</v>
      </c>
      <c r="BK48" s="17">
        <f t="shared" si="102"/>
        <v>0</v>
      </c>
      <c r="BL48" s="17">
        <f t="shared" si="103"/>
        <v>0</v>
      </c>
      <c r="BM48" s="17">
        <f t="shared" si="104"/>
        <v>0</v>
      </c>
      <c r="BN48" s="17">
        <f t="shared" si="105"/>
        <v>0</v>
      </c>
      <c r="BO48" s="17">
        <f t="shared" si="106"/>
        <v>0</v>
      </c>
      <c r="BP48" s="17">
        <f t="shared" si="107"/>
        <v>0</v>
      </c>
      <c r="BQ48" s="21" t="e">
        <f t="shared" si="108"/>
        <v>#DIV/0!</v>
      </c>
    </row>
    <row r="49" spans="1:69" ht="15.75" customHeight="1" x14ac:dyDescent="0.25">
      <c r="A49" s="36"/>
      <c r="B49" s="45"/>
      <c r="C49" s="46"/>
      <c r="D49" s="42"/>
      <c r="E49" s="43"/>
      <c r="F49" s="43"/>
      <c r="G49" s="43"/>
      <c r="H49" s="43"/>
      <c r="I49" s="41">
        <f t="shared" si="86"/>
        <v>0</v>
      </c>
      <c r="J49" s="42"/>
      <c r="K49" s="43"/>
      <c r="L49" s="43"/>
      <c r="M49" s="43"/>
      <c r="N49" s="43"/>
      <c r="O49" s="41">
        <f t="shared" si="88"/>
        <v>0</v>
      </c>
      <c r="P49" s="42"/>
      <c r="Q49" s="43"/>
      <c r="R49" s="43"/>
      <c r="S49" s="43"/>
      <c r="T49" s="43"/>
      <c r="U49" s="41">
        <f t="shared" si="90"/>
        <v>0</v>
      </c>
      <c r="V49" s="42"/>
      <c r="W49" s="43"/>
      <c r="X49" s="43"/>
      <c r="Y49" s="43"/>
      <c r="Z49" s="43"/>
      <c r="AA49" s="41">
        <f t="shared" si="91"/>
        <v>0</v>
      </c>
      <c r="AB49" s="42"/>
      <c r="AC49" s="43"/>
      <c r="AD49" s="43"/>
      <c r="AE49" s="43"/>
      <c r="AF49" s="43"/>
      <c r="AG49" s="41">
        <f t="shared" si="92"/>
        <v>0</v>
      </c>
      <c r="AH49" s="42"/>
      <c r="AI49" s="43"/>
      <c r="AJ49" s="43"/>
      <c r="AK49" s="43"/>
      <c r="AL49" s="43"/>
      <c r="AM49" s="41">
        <f t="shared" si="93"/>
        <v>0</v>
      </c>
      <c r="AN49" s="42"/>
      <c r="AO49" s="43"/>
      <c r="AP49" s="43"/>
      <c r="AQ49" s="43"/>
      <c r="AR49" s="43"/>
      <c r="AS49" s="41">
        <f t="shared" si="94"/>
        <v>0</v>
      </c>
      <c r="AT49" s="42"/>
      <c r="AU49" s="43"/>
      <c r="AV49" s="43"/>
      <c r="AW49" s="43"/>
      <c r="AX49" s="43"/>
      <c r="AY49" s="41">
        <f t="shared" si="95"/>
        <v>0</v>
      </c>
      <c r="AZ49" s="42"/>
      <c r="BA49" s="43"/>
      <c r="BB49" s="43"/>
      <c r="BC49" s="43"/>
      <c r="BD49" s="43"/>
      <c r="BE49" s="41">
        <f t="shared" si="96"/>
        <v>0</v>
      </c>
      <c r="BF49" s="44">
        <f t="shared" si="97"/>
        <v>0</v>
      </c>
      <c r="BG49" s="17">
        <f t="shared" si="98"/>
        <v>0</v>
      </c>
      <c r="BH49" s="17">
        <f t="shared" si="99"/>
        <v>0</v>
      </c>
      <c r="BI49" s="17">
        <f t="shared" si="100"/>
        <v>0</v>
      </c>
      <c r="BJ49" s="17">
        <f t="shared" si="101"/>
        <v>0</v>
      </c>
      <c r="BK49" s="17">
        <f t="shared" si="102"/>
        <v>0</v>
      </c>
      <c r="BL49" s="17">
        <f t="shared" si="103"/>
        <v>0</v>
      </c>
      <c r="BM49" s="17">
        <f t="shared" si="104"/>
        <v>0</v>
      </c>
      <c r="BN49" s="17">
        <f t="shared" si="105"/>
        <v>0</v>
      </c>
      <c r="BO49" s="17">
        <f t="shared" si="106"/>
        <v>0</v>
      </c>
      <c r="BP49" s="17">
        <f t="shared" si="107"/>
        <v>0</v>
      </c>
      <c r="BQ49" s="21" t="e">
        <f t="shared" si="108"/>
        <v>#DIV/0!</v>
      </c>
    </row>
    <row r="50" spans="1:69" ht="15.75" customHeight="1" x14ac:dyDescent="0.25">
      <c r="A50" s="36"/>
      <c r="B50" s="45"/>
      <c r="C50" s="46"/>
      <c r="D50" s="42"/>
      <c r="E50" s="43"/>
      <c r="F50" s="43"/>
      <c r="G50" s="43"/>
      <c r="H50" s="43"/>
      <c r="I50" s="41">
        <f t="shared" si="86"/>
        <v>0</v>
      </c>
      <c r="J50" s="42"/>
      <c r="K50" s="43"/>
      <c r="L50" s="43"/>
      <c r="M50" s="43"/>
      <c r="N50" s="43"/>
      <c r="O50" s="41">
        <f t="shared" si="88"/>
        <v>0</v>
      </c>
      <c r="P50" s="42"/>
      <c r="Q50" s="43"/>
      <c r="R50" s="43"/>
      <c r="S50" s="43"/>
      <c r="T50" s="43"/>
      <c r="U50" s="41">
        <f t="shared" si="90"/>
        <v>0</v>
      </c>
      <c r="V50" s="42"/>
      <c r="W50" s="43"/>
      <c r="X50" s="43"/>
      <c r="Y50" s="43"/>
      <c r="Z50" s="43"/>
      <c r="AA50" s="41">
        <f t="shared" si="91"/>
        <v>0</v>
      </c>
      <c r="AB50" s="42"/>
      <c r="AC50" s="43"/>
      <c r="AD50" s="43"/>
      <c r="AE50" s="43"/>
      <c r="AF50" s="43"/>
      <c r="AG50" s="41">
        <f t="shared" si="92"/>
        <v>0</v>
      </c>
      <c r="AH50" s="42"/>
      <c r="AI50" s="43"/>
      <c r="AJ50" s="43"/>
      <c r="AK50" s="43"/>
      <c r="AL50" s="43"/>
      <c r="AM50" s="41">
        <f t="shared" si="93"/>
        <v>0</v>
      </c>
      <c r="AN50" s="42"/>
      <c r="AO50" s="43"/>
      <c r="AP50" s="43"/>
      <c r="AQ50" s="43"/>
      <c r="AR50" s="43"/>
      <c r="AS50" s="41">
        <f t="shared" si="94"/>
        <v>0</v>
      </c>
      <c r="AT50" s="42"/>
      <c r="AU50" s="43"/>
      <c r="AV50" s="43"/>
      <c r="AW50" s="43"/>
      <c r="AX50" s="43"/>
      <c r="AY50" s="41">
        <f t="shared" si="95"/>
        <v>0</v>
      </c>
      <c r="AZ50" s="42"/>
      <c r="BA50" s="43"/>
      <c r="BB50" s="43"/>
      <c r="BC50" s="43"/>
      <c r="BD50" s="43"/>
      <c r="BE50" s="41">
        <f t="shared" si="96"/>
        <v>0</v>
      </c>
      <c r="BF50" s="44">
        <f t="shared" si="97"/>
        <v>0</v>
      </c>
      <c r="BG50" s="17">
        <f t="shared" si="98"/>
        <v>0</v>
      </c>
      <c r="BH50" s="17">
        <f t="shared" si="99"/>
        <v>0</v>
      </c>
      <c r="BI50" s="17">
        <f t="shared" si="100"/>
        <v>0</v>
      </c>
      <c r="BJ50" s="17">
        <f t="shared" si="101"/>
        <v>0</v>
      </c>
      <c r="BK50" s="17">
        <f t="shared" si="102"/>
        <v>0</v>
      </c>
      <c r="BL50" s="17">
        <f t="shared" si="103"/>
        <v>0</v>
      </c>
      <c r="BM50" s="17">
        <f t="shared" si="104"/>
        <v>0</v>
      </c>
      <c r="BN50" s="17">
        <f t="shared" si="105"/>
        <v>0</v>
      </c>
      <c r="BO50" s="17">
        <f t="shared" si="106"/>
        <v>0</v>
      </c>
      <c r="BP50" s="17">
        <f t="shared" si="107"/>
        <v>0</v>
      </c>
      <c r="BQ50" s="21" t="e">
        <f t="shared" si="108"/>
        <v>#DIV/0!</v>
      </c>
    </row>
    <row r="51" spans="1:69" ht="15.75" customHeight="1" x14ac:dyDescent="0.25">
      <c r="A51" s="36"/>
      <c r="B51" s="37" t="s">
        <v>35</v>
      </c>
      <c r="C51" s="46"/>
      <c r="D51" s="42"/>
      <c r="E51" s="40">
        <f>SUM(E40:E50)</f>
        <v>353</v>
      </c>
      <c r="F51" s="40">
        <f>SUM(F40:F50)</f>
        <v>325</v>
      </c>
      <c r="G51" s="40">
        <f>SUM(G40:G50)</f>
        <v>311</v>
      </c>
      <c r="H51" s="40">
        <f>SUM(H40:H50)</f>
        <v>325</v>
      </c>
      <c r="I51" s="41">
        <f>SUM(I40:I50)</f>
        <v>1314</v>
      </c>
      <c r="J51" s="42"/>
      <c r="K51" s="40">
        <f>SUM(K40:K50)</f>
        <v>303</v>
      </c>
      <c r="L51" s="40">
        <f>SUM(L40:L50)</f>
        <v>333</v>
      </c>
      <c r="M51" s="40">
        <f>SUM(M40:M50)</f>
        <v>297</v>
      </c>
      <c r="N51" s="40">
        <f>SUM(N40:N50)</f>
        <v>359</v>
      </c>
      <c r="O51" s="41">
        <f>SUM(O40:O50)</f>
        <v>1292</v>
      </c>
      <c r="P51" s="42"/>
      <c r="Q51" s="40">
        <f>SUM(Q40:Q50)</f>
        <v>275</v>
      </c>
      <c r="R51" s="40">
        <f>SUM(R40:R50)</f>
        <v>337</v>
      </c>
      <c r="S51" s="40">
        <f>SUM(S40:S50)</f>
        <v>313</v>
      </c>
      <c r="T51" s="40">
        <f>SUM(T40:T50)</f>
        <v>315</v>
      </c>
      <c r="U51" s="41">
        <f>SUM(U40:U50)</f>
        <v>1240</v>
      </c>
      <c r="V51" s="42"/>
      <c r="W51" s="40">
        <f>SUM(W40:W50)</f>
        <v>315</v>
      </c>
      <c r="X51" s="40">
        <f>SUM(X40:X50)</f>
        <v>235</v>
      </c>
      <c r="Y51" s="40">
        <f>SUM(Y40:Y50)</f>
        <v>310</v>
      </c>
      <c r="Z51" s="40">
        <f>SUM(Z40:Z50)</f>
        <v>348</v>
      </c>
      <c r="AA51" s="41">
        <f>SUM(AA40:AA50)</f>
        <v>1208</v>
      </c>
      <c r="AB51" s="42"/>
      <c r="AC51" s="40">
        <f>SUM(AC40:AC50)</f>
        <v>229</v>
      </c>
      <c r="AD51" s="40">
        <f>SUM(AD40:AD50)</f>
        <v>334</v>
      </c>
      <c r="AE51" s="40">
        <f>SUM(AE40:AE50)</f>
        <v>282</v>
      </c>
      <c r="AF51" s="40">
        <f>SUM(AF40:AF50)</f>
        <v>272</v>
      </c>
      <c r="AG51" s="41">
        <f>SUM(AG40:AG50)</f>
        <v>1117</v>
      </c>
      <c r="AH51" s="42"/>
      <c r="AI51" s="40">
        <f>SUM(AI40:AI50)</f>
        <v>0</v>
      </c>
      <c r="AJ51" s="40">
        <f>SUM(AJ40:AJ50)</f>
        <v>0</v>
      </c>
      <c r="AK51" s="40">
        <f>SUM(AK40:AK50)</f>
        <v>0</v>
      </c>
      <c r="AL51" s="40">
        <f>SUM(AL40:AL50)</f>
        <v>0</v>
      </c>
      <c r="AM51" s="41">
        <f>SUM(AM40:AM50)</f>
        <v>0</v>
      </c>
      <c r="AN51" s="42"/>
      <c r="AO51" s="40">
        <f>SUM(AO40:AO50)</f>
        <v>0</v>
      </c>
      <c r="AP51" s="40">
        <f>SUM(AP40:AP50)</f>
        <v>0</v>
      </c>
      <c r="AQ51" s="40">
        <f>SUM(AQ40:AQ50)</f>
        <v>0</v>
      </c>
      <c r="AR51" s="40">
        <f>SUM(AR40:AR50)</f>
        <v>0</v>
      </c>
      <c r="AS51" s="41">
        <f>SUM(AS40:AS50)</f>
        <v>0</v>
      </c>
      <c r="AT51" s="42"/>
      <c r="AU51" s="40">
        <f>SUM(AU40:AU50)</f>
        <v>0</v>
      </c>
      <c r="AV51" s="40">
        <f>SUM(AV40:AV50)</f>
        <v>0</v>
      </c>
      <c r="AW51" s="40">
        <f>SUM(AW40:AW50)</f>
        <v>0</v>
      </c>
      <c r="AX51" s="40">
        <f>SUM(AX40:AX50)</f>
        <v>0</v>
      </c>
      <c r="AY51" s="41">
        <f>SUM(AY40:AY50)</f>
        <v>0</v>
      </c>
      <c r="AZ51" s="42"/>
      <c r="BA51" s="40">
        <f>SUM(BA40:BA50)</f>
        <v>0</v>
      </c>
      <c r="BB51" s="40">
        <f>SUM(BB40:BB50)</f>
        <v>0</v>
      </c>
      <c r="BC51" s="40">
        <f>SUM(BC40:BC50)</f>
        <v>0</v>
      </c>
      <c r="BD51" s="40">
        <f>SUM(BD40:BD50)</f>
        <v>0</v>
      </c>
      <c r="BE51" s="41">
        <f>SUM(BE40:BE50)</f>
        <v>0</v>
      </c>
      <c r="BF51" s="44">
        <f t="shared" si="97"/>
        <v>4</v>
      </c>
      <c r="BG51" s="17">
        <f t="shared" si="98"/>
        <v>4</v>
      </c>
      <c r="BH51" s="17">
        <f t="shared" si="99"/>
        <v>4</v>
      </c>
      <c r="BI51" s="17">
        <f t="shared" si="100"/>
        <v>4</v>
      </c>
      <c r="BJ51" s="17">
        <f t="shared" si="101"/>
        <v>4</v>
      </c>
      <c r="BK51" s="17">
        <f t="shared" si="102"/>
        <v>0</v>
      </c>
      <c r="BL51" s="17">
        <f t="shared" si="103"/>
        <v>0</v>
      </c>
      <c r="BM51" s="17">
        <f t="shared" si="104"/>
        <v>0</v>
      </c>
      <c r="BN51" s="17">
        <f t="shared" si="105"/>
        <v>0</v>
      </c>
      <c r="BO51" s="17">
        <f t="shared" si="106"/>
        <v>20</v>
      </c>
      <c r="BP51" s="17">
        <f t="shared" si="107"/>
        <v>6171</v>
      </c>
      <c r="BQ51" s="17">
        <f t="shared" si="108"/>
        <v>308.55</v>
      </c>
    </row>
    <row r="52" spans="1:69" ht="15.75" customHeight="1" x14ac:dyDescent="0.25">
      <c r="A52" s="36"/>
      <c r="B52" s="37" t="s">
        <v>36</v>
      </c>
      <c r="C52" s="46"/>
      <c r="D52" s="39">
        <f>SUM(D40:D50)</f>
        <v>97</v>
      </c>
      <c r="E52" s="40">
        <f>E51+$D$52</f>
        <v>450</v>
      </c>
      <c r="F52" s="40">
        <f>F51+$D$52</f>
        <v>422</v>
      </c>
      <c r="G52" s="40">
        <f>G51+$D$52</f>
        <v>408</v>
      </c>
      <c r="H52" s="40">
        <f>H51+$D$52</f>
        <v>422</v>
      </c>
      <c r="I52" s="41">
        <f>SUM(E52:H52)</f>
        <v>1702</v>
      </c>
      <c r="J52" s="39">
        <f>SUM(J40:J50)</f>
        <v>86</v>
      </c>
      <c r="K52" s="40">
        <f>K51+$J$52</f>
        <v>389</v>
      </c>
      <c r="L52" s="40">
        <f>L51+$J$52</f>
        <v>419</v>
      </c>
      <c r="M52" s="40">
        <f>M51+$J$52</f>
        <v>383</v>
      </c>
      <c r="N52" s="40">
        <f>N51+$J$52</f>
        <v>445</v>
      </c>
      <c r="O52" s="41">
        <f>SUM(K52:N52)</f>
        <v>1636</v>
      </c>
      <c r="P52" s="39">
        <f>SUM(P40:P50)</f>
        <v>106</v>
      </c>
      <c r="Q52" s="40">
        <f>Q51+$P$52</f>
        <v>381</v>
      </c>
      <c r="R52" s="40">
        <f>R51+$P$52</f>
        <v>443</v>
      </c>
      <c r="S52" s="40">
        <f>S51+$P$52</f>
        <v>419</v>
      </c>
      <c r="T52" s="40">
        <f>T51+$P$52</f>
        <v>421</v>
      </c>
      <c r="U52" s="41">
        <f>SUM(Q52:T52)</f>
        <v>1664</v>
      </c>
      <c r="V52" s="39">
        <f>SUM(V40:V50)</f>
        <v>104</v>
      </c>
      <c r="W52" s="40">
        <f>W51+$V$52</f>
        <v>419</v>
      </c>
      <c r="X52" s="40">
        <f>X51+$V$52</f>
        <v>339</v>
      </c>
      <c r="Y52" s="40">
        <f>Y51+$V$52</f>
        <v>414</v>
      </c>
      <c r="Z52" s="40">
        <f>Z51+$V$52</f>
        <v>452</v>
      </c>
      <c r="AA52" s="41">
        <f>SUM(W52:Z52)</f>
        <v>1624</v>
      </c>
      <c r="AB52" s="39">
        <f>SUM(AB40:AB50)</f>
        <v>116</v>
      </c>
      <c r="AC52" s="40">
        <f>AC51+$AB$52</f>
        <v>345</v>
      </c>
      <c r="AD52" s="40">
        <f>AD51+$AB$52</f>
        <v>450</v>
      </c>
      <c r="AE52" s="40">
        <f>AE51+$AB$52</f>
        <v>398</v>
      </c>
      <c r="AF52" s="40">
        <f>AF51+$AB$52</f>
        <v>388</v>
      </c>
      <c r="AG52" s="41">
        <f>SUM(AC52:AF52)</f>
        <v>1581</v>
      </c>
      <c r="AH52" s="39">
        <f>SUM(AH40:AH50)</f>
        <v>0</v>
      </c>
      <c r="AI52" s="40">
        <f>AI51+$AH$52</f>
        <v>0</v>
      </c>
      <c r="AJ52" s="40">
        <f>AJ51+$AH$52</f>
        <v>0</v>
      </c>
      <c r="AK52" s="40">
        <f>AK51+$AH$52</f>
        <v>0</v>
      </c>
      <c r="AL52" s="40">
        <f>AL51+$AH$52</f>
        <v>0</v>
      </c>
      <c r="AM52" s="41">
        <f>SUM(AI52:AL52)</f>
        <v>0</v>
      </c>
      <c r="AN52" s="39">
        <f>SUM(AN40:AN50)</f>
        <v>0</v>
      </c>
      <c r="AO52" s="40">
        <f>AO51+$AN$52</f>
        <v>0</v>
      </c>
      <c r="AP52" s="40">
        <f>AP51+$AN$52</f>
        <v>0</v>
      </c>
      <c r="AQ52" s="40">
        <f>AQ51+$AN$52</f>
        <v>0</v>
      </c>
      <c r="AR52" s="40">
        <f>AR51+$AN$52</f>
        <v>0</v>
      </c>
      <c r="AS52" s="41">
        <f>SUM(AO52:AR52)</f>
        <v>0</v>
      </c>
      <c r="AT52" s="39">
        <f>SUM(AT40:AT50)</f>
        <v>0</v>
      </c>
      <c r="AU52" s="40">
        <f>AU51+$AT$52</f>
        <v>0</v>
      </c>
      <c r="AV52" s="40">
        <f>AV51+$AT$52</f>
        <v>0</v>
      </c>
      <c r="AW52" s="40">
        <f>AW51+$AT$52</f>
        <v>0</v>
      </c>
      <c r="AX52" s="40">
        <f>AX51+$AT$52</f>
        <v>0</v>
      </c>
      <c r="AY52" s="41">
        <f>SUM(AU52:AX52)</f>
        <v>0</v>
      </c>
      <c r="AZ52" s="39">
        <f>SUM(AZ40:AZ50)</f>
        <v>0</v>
      </c>
      <c r="BA52" s="40">
        <f>BA51+$AZ$52</f>
        <v>0</v>
      </c>
      <c r="BB52" s="40">
        <f>BB51+$AZ$52</f>
        <v>0</v>
      </c>
      <c r="BC52" s="40">
        <f>BC51+$AZ$52</f>
        <v>0</v>
      </c>
      <c r="BD52" s="40">
        <f>BD51+$AZ$52</f>
        <v>0</v>
      </c>
      <c r="BE52" s="41">
        <f>SUM(BA52:BD52)</f>
        <v>0</v>
      </c>
      <c r="BF52" s="44">
        <f t="shared" si="97"/>
        <v>4</v>
      </c>
      <c r="BG52" s="17">
        <f t="shared" si="98"/>
        <v>4</v>
      </c>
      <c r="BH52" s="17">
        <f t="shared" si="99"/>
        <v>4</v>
      </c>
      <c r="BI52" s="17">
        <f t="shared" si="100"/>
        <v>4</v>
      </c>
      <c r="BJ52" s="17">
        <f t="shared" si="101"/>
        <v>4</v>
      </c>
      <c r="BK52" s="17">
        <f t="shared" si="102"/>
        <v>0</v>
      </c>
      <c r="BL52" s="17">
        <f t="shared" si="103"/>
        <v>0</v>
      </c>
      <c r="BM52" s="17">
        <f t="shared" si="104"/>
        <v>0</v>
      </c>
      <c r="BN52" s="17">
        <f t="shared" si="105"/>
        <v>0</v>
      </c>
      <c r="BO52" s="17">
        <f t="shared" si="106"/>
        <v>20</v>
      </c>
      <c r="BP52" s="17">
        <f t="shared" si="107"/>
        <v>8207</v>
      </c>
      <c r="BQ52" s="17">
        <f t="shared" si="108"/>
        <v>410.35</v>
      </c>
    </row>
    <row r="53" spans="1:69" ht="15.75" customHeight="1" x14ac:dyDescent="0.25">
      <c r="A53" s="36"/>
      <c r="B53" s="37" t="s">
        <v>37</v>
      </c>
      <c r="C53" s="46"/>
      <c r="D53" s="42"/>
      <c r="E53" s="40">
        <f t="shared" ref="E53:I54" si="116">IF($D$52&gt;0,IF(E51=E65,0.5,IF(E51&gt;E65,1,0)),0)</f>
        <v>1</v>
      </c>
      <c r="F53" s="40">
        <f t="shared" si="116"/>
        <v>1</v>
      </c>
      <c r="G53" s="40">
        <f t="shared" si="116"/>
        <v>0</v>
      </c>
      <c r="H53" s="40">
        <f t="shared" si="116"/>
        <v>0</v>
      </c>
      <c r="I53" s="41">
        <f t="shared" si="116"/>
        <v>0</v>
      </c>
      <c r="J53" s="42"/>
      <c r="K53" s="40">
        <f>IF($J$52&gt;0,IF(K51=K127,0.5,IF(K51&gt;K127,1,0)),0)</f>
        <v>1</v>
      </c>
      <c r="L53" s="40">
        <f>IF($J$52&gt;0,IF(L51=L127,0.5,IF(L51&gt;L127,1,0)),0)</f>
        <v>1</v>
      </c>
      <c r="M53" s="40">
        <f>IF($J$52&gt;0,IF(M51=M127,0.5,IF(M51&gt;M127,1,0)),0)</f>
        <v>0</v>
      </c>
      <c r="N53" s="40">
        <f>IF($J$52&gt;0,IF(N51=N127,0.5,IF(N51&gt;N127,1,0)),0)</f>
        <v>1</v>
      </c>
      <c r="O53" s="41">
        <f>IF($J$52&gt;0,IF(O51=O127,0.5,IF(O51&gt;O127,1,0)),0)</f>
        <v>1</v>
      </c>
      <c r="P53" s="42"/>
      <c r="Q53" s="40">
        <f>IF($P$52&gt;0,IF(Q51=Q190,0.5,IF(Q51&gt;Q190,1,0)),0)</f>
        <v>0.5</v>
      </c>
      <c r="R53" s="40">
        <f>IF($P$52&gt;0,IF(R51=R190,0.5,IF(R51&gt;R190,1,0)),0)</f>
        <v>0.5</v>
      </c>
      <c r="S53" s="40">
        <f>IF($P$52&gt;0,IF(S51=S190,0.5,IF(S51&gt;S190,1,0)),0)</f>
        <v>0.5</v>
      </c>
      <c r="T53" s="40">
        <f>IF($P$52&gt;0,IF(T51=T190,0.5,IF(T51&gt;T190,1,0)),0)</f>
        <v>0.5</v>
      </c>
      <c r="U53" s="41">
        <f>IF($P$52&gt;0,IF(U51=U190,0.5,IF(U51&gt;U190,1,0)),0)</f>
        <v>0.5</v>
      </c>
      <c r="V53" s="42"/>
      <c r="W53" s="40">
        <f>IF($V$52&gt;0,IF(W51=W173,0.5,IF(W51&gt;W173,1,0)),0)</f>
        <v>1</v>
      </c>
      <c r="X53" s="40">
        <f>IF($V$52&gt;0,IF(X51=X173,0.5,IF(X51&gt;X173,1,0)),0)</f>
        <v>0</v>
      </c>
      <c r="Y53" s="40">
        <f>IF($V$52&gt;0,IF(Y51=Y173,0.5,IF(Y51&gt;Y173,1,0)),0)</f>
        <v>0</v>
      </c>
      <c r="Z53" s="40">
        <f>IF($V$52&gt;0,IF(Z51=Z173,0.5,IF(Z51&gt;Z173,1,0)),0)</f>
        <v>1</v>
      </c>
      <c r="AA53" s="41">
        <f>IF($V$52&gt;0,IF(AA51=AA173,0.5,IF(AA51&gt;AA173,1,0)),0)</f>
        <v>0</v>
      </c>
      <c r="AB53" s="42"/>
      <c r="AC53" s="40">
        <f t="shared" ref="AC53:AG54" si="117">IF($AB$52&gt;0,IF(AC51=AC93,0.5,IF(AC51&gt;AC93,1,0)),0)</f>
        <v>0</v>
      </c>
      <c r="AD53" s="40">
        <f t="shared" si="117"/>
        <v>1</v>
      </c>
      <c r="AE53" s="40">
        <f t="shared" si="117"/>
        <v>0</v>
      </c>
      <c r="AF53" s="40">
        <f t="shared" si="117"/>
        <v>0</v>
      </c>
      <c r="AG53" s="41">
        <f t="shared" si="117"/>
        <v>0</v>
      </c>
      <c r="AH53" s="42"/>
      <c r="AI53" s="40">
        <f t="shared" ref="AI53:AM54" si="118">IF($AH$52&gt;0,IF(AI51=AI78,0.5,IF(AI51&gt;AI78,1,0)),0)</f>
        <v>0</v>
      </c>
      <c r="AJ53" s="40">
        <f t="shared" si="118"/>
        <v>0</v>
      </c>
      <c r="AK53" s="40">
        <f t="shared" si="118"/>
        <v>0</v>
      </c>
      <c r="AL53" s="40">
        <f t="shared" si="118"/>
        <v>0</v>
      </c>
      <c r="AM53" s="41">
        <f t="shared" si="118"/>
        <v>0</v>
      </c>
      <c r="AN53" s="42"/>
      <c r="AO53" s="40">
        <f>IF($AN$52&gt;0,IF(AO51=AO110,0.5,IF(AO51&gt;AO110,1,0)),0)</f>
        <v>0</v>
      </c>
      <c r="AP53" s="40">
        <f>IF($AN$52&gt;0,IF(AP51=AP110,0.5,IF(AP51&gt;AP110,1,0)),0)</f>
        <v>0</v>
      </c>
      <c r="AQ53" s="40">
        <f>IF($AN$52&gt;0,IF(AQ51=AQ110,0.5,IF(AQ51&gt;AQ110,1,0)),0)</f>
        <v>0</v>
      </c>
      <c r="AR53" s="40">
        <f>IF($AN$52&gt;0,IF(AR51=AR110,0.5,IF(AR51&gt;AR110,1,0)),0)</f>
        <v>0</v>
      </c>
      <c r="AS53" s="41">
        <f>IF($AN$52&gt;0,IF(AS51=AS110,0.5,IF(AS51&gt;AS110,1,0)),0)</f>
        <v>0</v>
      </c>
      <c r="AT53" s="42"/>
      <c r="AU53" s="40">
        <f>IF($AT$52&gt;0,IF(AU51=AU161,0.5,IF(AU51&gt;AU161,1,0)),0)</f>
        <v>0</v>
      </c>
      <c r="AV53" s="40">
        <f>IF($AT$52&gt;0,IF(AV51=AV161,0.5,IF(AV51&gt;AV161,1,0)),0)</f>
        <v>0</v>
      </c>
      <c r="AW53" s="40">
        <f>IF($AT$52&gt;0,IF(AW51=AW161,0.5,IF(AW51&gt;AW161,1,0)),0)</f>
        <v>0</v>
      </c>
      <c r="AX53" s="40">
        <f>IF($AT$52&gt;0,IF(AX51=AX161,0.5,IF(AX51&gt;AX161,1,0)),0)</f>
        <v>0</v>
      </c>
      <c r="AY53" s="41">
        <f>IF($AT$52&gt;0,IF(AY51=AY161,0.5,IF(AY51&gt;AY161,1,0)),0)</f>
        <v>0</v>
      </c>
      <c r="AZ53" s="42"/>
      <c r="BA53" s="40">
        <f>IF($AZ$52&gt;0,IF(BA51=BA145,0.5,IF(BA51&gt;BA145,1,0)),0)</f>
        <v>0</v>
      </c>
      <c r="BB53" s="40">
        <f>IF($AZ$52&gt;0,IF(BB51=BB145,0.5,IF(BB51&gt;BB145,1,0)),0)</f>
        <v>0</v>
      </c>
      <c r="BC53" s="40">
        <f>IF($AZ$52&gt;0,IF(BC51=BC145,0.5,IF(BC51&gt;BC145,1,0)),0)</f>
        <v>0</v>
      </c>
      <c r="BD53" s="40">
        <f>IF($AZ$52&gt;0,IF(BD51=BD145,0.5,IF(BD51&gt;BD145,1,0)),0)</f>
        <v>0</v>
      </c>
      <c r="BE53" s="41">
        <f>IF($AZ$52&gt;0,IF(BE51=BE145,0.5,IF(BE51&gt;BE145,1,0)),0)</f>
        <v>0</v>
      </c>
      <c r="BF53" s="47"/>
      <c r="BG53" s="21"/>
      <c r="BH53" s="21"/>
      <c r="BI53" s="21"/>
      <c r="BJ53" s="21"/>
      <c r="BK53" s="21"/>
      <c r="BL53" s="21"/>
      <c r="BM53" s="21"/>
      <c r="BN53" s="21"/>
      <c r="BO53" s="21"/>
      <c r="BP53" s="17">
        <f t="shared" si="107"/>
        <v>1.5</v>
      </c>
      <c r="BQ53" s="21"/>
    </row>
    <row r="54" spans="1:69" ht="15.75" customHeight="1" x14ac:dyDescent="0.25">
      <c r="A54" s="36"/>
      <c r="B54" s="37" t="s">
        <v>38</v>
      </c>
      <c r="C54" s="46"/>
      <c r="D54" s="42"/>
      <c r="E54" s="40">
        <f t="shared" si="116"/>
        <v>1</v>
      </c>
      <c r="F54" s="40">
        <f t="shared" si="116"/>
        <v>1</v>
      </c>
      <c r="G54" s="40">
        <f t="shared" si="116"/>
        <v>0</v>
      </c>
      <c r="H54" s="40">
        <f t="shared" si="116"/>
        <v>0</v>
      </c>
      <c r="I54" s="41">
        <f t="shared" si="116"/>
        <v>1</v>
      </c>
      <c r="J54" s="42"/>
      <c r="K54" s="40">
        <f>IF($J$52&gt;0,IF(K52=K128,0.5,IF(K52&gt;K128,1,0)),0)</f>
        <v>1</v>
      </c>
      <c r="L54" s="40">
        <f>IF($J$52&gt;0,IF(L52=L128,0.5,IF(L52&gt;L128,1,0)),0)</f>
        <v>1</v>
      </c>
      <c r="M54" s="40">
        <f>IF($J$52&gt;0,IF(M52=M128,0.5,IF(M52&gt;M128,1,0)),0)</f>
        <v>0</v>
      </c>
      <c r="N54" s="40">
        <f>IF($J$52&gt;0,IF(N52=N128,0.5,IF(N52&gt;N128,1,0)),0)</f>
        <v>1</v>
      </c>
      <c r="O54" s="41">
        <f>IF($J$52&gt;0,IF(O52=O128,0.5,IF(O52&gt;O128,1,0)),0)</f>
        <v>1</v>
      </c>
      <c r="P54" s="42"/>
      <c r="Q54" s="40">
        <f>IF($P$52&gt;0,IF(Q52=Q191,0.5,IF(Q52&gt;Q191,1,0)),0)</f>
        <v>1</v>
      </c>
      <c r="R54" s="40">
        <f>IF($P$52&gt;0,IF(R52=R191,0.5,IF(R52&gt;R191,1,0)),0)</f>
        <v>1</v>
      </c>
      <c r="S54" s="40">
        <f>IF($P$52&gt;0,IF(S52=S191,0.5,IF(S52&gt;S191,1,0)),0)</f>
        <v>1</v>
      </c>
      <c r="T54" s="40">
        <f>IF($P$52&gt;0,IF(T52=T191,0.5,IF(T52&gt;T191,1,0)),0)</f>
        <v>1</v>
      </c>
      <c r="U54" s="41">
        <f>IF($P$52&gt;0,IF(U52=U191,0.5,IF(U52&gt;U191,1,0)),0)</f>
        <v>1</v>
      </c>
      <c r="V54" s="42"/>
      <c r="W54" s="40">
        <f>IF($V$52&gt;0,IF(W52=W174,0.5,IF(W52&gt;W174,1,0)),0)</f>
        <v>1</v>
      </c>
      <c r="X54" s="40">
        <f>IF($V$52&gt;0,IF(X52=X174,0.5,IF(X52&gt;X174,1,0)),0)</f>
        <v>0</v>
      </c>
      <c r="Y54" s="40">
        <f>IF($V$52&gt;0,IF(Y52=Y174,0.5,IF(Y52&gt;Y174,1,0)),0)</f>
        <v>1</v>
      </c>
      <c r="Z54" s="40">
        <f>IF($V$52&gt;0,IF(Z52=Z174,0.5,IF(Z52&gt;Z174,1,0)),0)</f>
        <v>1</v>
      </c>
      <c r="AA54" s="41">
        <f>IF($V$52&gt;0,IF(AA52=AA174,0.5,IF(AA52&gt;AA174,1,0)),0)</f>
        <v>1</v>
      </c>
      <c r="AB54" s="42"/>
      <c r="AC54" s="40">
        <f t="shared" si="117"/>
        <v>0</v>
      </c>
      <c r="AD54" s="40">
        <f t="shared" si="117"/>
        <v>1</v>
      </c>
      <c r="AE54" s="40">
        <f t="shared" si="117"/>
        <v>0</v>
      </c>
      <c r="AF54" s="40">
        <f t="shared" si="117"/>
        <v>0</v>
      </c>
      <c r="AG54" s="41">
        <f t="shared" si="117"/>
        <v>0</v>
      </c>
      <c r="AH54" s="42"/>
      <c r="AI54" s="40">
        <f t="shared" si="118"/>
        <v>0</v>
      </c>
      <c r="AJ54" s="40">
        <f t="shared" si="118"/>
        <v>0</v>
      </c>
      <c r="AK54" s="40">
        <f t="shared" si="118"/>
        <v>0</v>
      </c>
      <c r="AL54" s="40">
        <f t="shared" si="118"/>
        <v>0</v>
      </c>
      <c r="AM54" s="41">
        <f t="shared" si="118"/>
        <v>0</v>
      </c>
      <c r="AN54" s="42"/>
      <c r="AO54" s="40">
        <f>IF($AN$52&gt;0,IF(AO52=AO111,0.5,IF(AO52&gt;AO111,1,0)),0)</f>
        <v>0</v>
      </c>
      <c r="AP54" s="40">
        <f>IF($AN$52&gt;0,IF(AP52=AP111,0.5,IF(AP52&gt;AP111,1,0)),0)</f>
        <v>0</v>
      </c>
      <c r="AQ54" s="40">
        <f>IF($AN$52&gt;0,IF(AQ52=AQ111,0.5,IF(AQ52&gt;AQ111,1,0)),0)</f>
        <v>0</v>
      </c>
      <c r="AR54" s="40">
        <f>IF($AN$52&gt;0,IF(AR52=AR111,0.5,IF(AR52&gt;AR111,1,0)),0)</f>
        <v>0</v>
      </c>
      <c r="AS54" s="41">
        <f>IF($AN$52&gt;0,IF(AS52=AS111,0.5,IF(AS52&gt;AS111,1,0)),0)</f>
        <v>0</v>
      </c>
      <c r="AT54" s="42"/>
      <c r="AU54" s="40">
        <f>IF($AT$52&gt;0,IF(AU52=AU162,0.5,IF(AU52&gt;AU162,1,0)),0)</f>
        <v>0</v>
      </c>
      <c r="AV54" s="40">
        <f>IF($AT$52&gt;0,IF(AV52=AV162,0.5,IF(AV52&gt;AV162,1,0)),0)</f>
        <v>0</v>
      </c>
      <c r="AW54" s="40">
        <f>IF($AT$52&gt;0,IF(AW52=AW162,0.5,IF(AW52&gt;AW162,1,0)),0)</f>
        <v>0</v>
      </c>
      <c r="AX54" s="40">
        <f>IF($AT$52&gt;0,IF(AX52=AX162,0.5,IF(AX52&gt;AX162,1,0)),0)</f>
        <v>0</v>
      </c>
      <c r="AY54" s="41">
        <f>IF($AT$52&gt;0,IF(AY52=AY162,0.5,IF(AY52&gt;AY162,1,0)),0)</f>
        <v>0</v>
      </c>
      <c r="AZ54" s="42"/>
      <c r="BA54" s="40">
        <f>IF($AZ$52&gt;0,IF(BA52=BA146,0.5,IF(BA52&gt;BA146,1,0)),0)</f>
        <v>0</v>
      </c>
      <c r="BB54" s="40">
        <f>IF($AZ$52&gt;0,IF(BB52=BB146,0.5,IF(BB52&gt;BB146,1,0)),0)</f>
        <v>0</v>
      </c>
      <c r="BC54" s="40">
        <f>IF($AZ$52&gt;0,IF(BC52=BC146,0.5,IF(BC52&gt;BC146,1,0)),0)</f>
        <v>0</v>
      </c>
      <c r="BD54" s="40">
        <f>IF($AZ$52&gt;0,IF(BD52=BD146,0.5,IF(BD52&gt;BD146,1,0)),0)</f>
        <v>0</v>
      </c>
      <c r="BE54" s="41">
        <f>IF($AZ$52&gt;0,IF(BE52=BE146,0.5,IF(BE52&gt;BE146,1,0)),0)</f>
        <v>0</v>
      </c>
      <c r="BF54" s="47"/>
      <c r="BG54" s="21"/>
      <c r="BH54" s="21"/>
      <c r="BI54" s="21"/>
      <c r="BJ54" s="21"/>
      <c r="BK54" s="21"/>
      <c r="BL54" s="21"/>
      <c r="BM54" s="21"/>
      <c r="BN54" s="21"/>
      <c r="BO54" s="21"/>
      <c r="BP54" s="17">
        <f t="shared" si="107"/>
        <v>4</v>
      </c>
      <c r="BQ54" s="21"/>
    </row>
    <row r="55" spans="1:69" ht="14.25" customHeight="1" x14ac:dyDescent="0.25">
      <c r="A55" s="48"/>
      <c r="B55" s="49" t="s">
        <v>39</v>
      </c>
      <c r="C55" s="50"/>
      <c r="D55" s="51"/>
      <c r="E55" s="52"/>
      <c r="F55" s="52"/>
      <c r="G55" s="52"/>
      <c r="H55" s="52"/>
      <c r="I55" s="53">
        <f>SUM(E53+F53+G53+H53+I53+E54+F54+G54+H54+I54)</f>
        <v>5</v>
      </c>
      <c r="J55" s="51"/>
      <c r="K55" s="52"/>
      <c r="L55" s="52"/>
      <c r="M55" s="52"/>
      <c r="N55" s="52"/>
      <c r="O55" s="53">
        <f>SUM(K53+L53+M53+N53+O53+K54+L54+M54+N54+O54)</f>
        <v>8</v>
      </c>
      <c r="P55" s="51"/>
      <c r="Q55" s="52"/>
      <c r="R55" s="52"/>
      <c r="S55" s="52"/>
      <c r="T55" s="52"/>
      <c r="U55" s="53">
        <f>SUM(Q53+R53+S53+T53+U53+Q54+R54+S54+T54+U54)</f>
        <v>7.5</v>
      </c>
      <c r="V55" s="51"/>
      <c r="W55" s="52"/>
      <c r="X55" s="52"/>
      <c r="Y55" s="52"/>
      <c r="Z55" s="52"/>
      <c r="AA55" s="53">
        <f>SUM(W53+X53+Y53+Z53+AA53+W54+X54+Y54+Z54+AA54)</f>
        <v>6</v>
      </c>
      <c r="AB55" s="51"/>
      <c r="AC55" s="52"/>
      <c r="AD55" s="52"/>
      <c r="AE55" s="52"/>
      <c r="AF55" s="52"/>
      <c r="AG55" s="53">
        <f>SUM(AC53+AD53+AE53+AF53+AG53+AC54+AD54+AE54+AF54+AG54)</f>
        <v>2</v>
      </c>
      <c r="AH55" s="51"/>
      <c r="AI55" s="52"/>
      <c r="AJ55" s="52"/>
      <c r="AK55" s="52"/>
      <c r="AL55" s="52"/>
      <c r="AM55" s="53">
        <f>SUM(AI53+AJ53+AK53+AL53+AM53+AI54+AJ54+AK54+AL54+AM54)</f>
        <v>0</v>
      </c>
      <c r="AN55" s="51"/>
      <c r="AO55" s="52"/>
      <c r="AP55" s="52"/>
      <c r="AQ55" s="52"/>
      <c r="AR55" s="52"/>
      <c r="AS55" s="53">
        <f>SUM(AO53+AP53+AQ53+AR53+AS53+AO54+AP54+AQ54+AR54+AS54)</f>
        <v>0</v>
      </c>
      <c r="AT55" s="51"/>
      <c r="AU55" s="52"/>
      <c r="AV55" s="52"/>
      <c r="AW55" s="52"/>
      <c r="AX55" s="52"/>
      <c r="AY55" s="53">
        <f>SUM(AU53+AV53+AW53+AX53+AY53+AU54+AV54+AW54+AX54+AY54)</f>
        <v>0</v>
      </c>
      <c r="AZ55" s="51"/>
      <c r="BA55" s="52"/>
      <c r="BB55" s="52"/>
      <c r="BC55" s="52"/>
      <c r="BD55" s="52"/>
      <c r="BE55" s="53">
        <f>SUM(BA53+BB53+BC53+BD53+BE53+BA54+BB54+BC54+BD54+BE54)</f>
        <v>0</v>
      </c>
      <c r="BF55" s="54"/>
      <c r="BG55" s="55"/>
      <c r="BH55" s="55"/>
      <c r="BI55" s="55"/>
      <c r="BJ55" s="55"/>
      <c r="BK55" s="55"/>
      <c r="BL55" s="55"/>
      <c r="BM55" s="55"/>
      <c r="BN55" s="55"/>
      <c r="BO55" s="55"/>
      <c r="BP55" s="56">
        <f t="shared" si="107"/>
        <v>28.5</v>
      </c>
      <c r="BQ55" s="55"/>
    </row>
    <row r="56" spans="1:69" ht="27" customHeight="1" x14ac:dyDescent="0.25">
      <c r="A56" s="30">
        <v>2</v>
      </c>
      <c r="B56" s="122" t="s">
        <v>44</v>
      </c>
      <c r="C56" s="124"/>
      <c r="D56" s="31" t="s">
        <v>26</v>
      </c>
      <c r="E56" s="32" t="s">
        <v>27</v>
      </c>
      <c r="F56" s="32" t="s">
        <v>28</v>
      </c>
      <c r="G56" s="32" t="s">
        <v>29</v>
      </c>
      <c r="H56" s="32" t="s">
        <v>30</v>
      </c>
      <c r="I56" s="33" t="s">
        <v>23</v>
      </c>
      <c r="J56" s="31" t="s">
        <v>26</v>
      </c>
      <c r="K56" s="32" t="s">
        <v>27</v>
      </c>
      <c r="L56" s="32" t="s">
        <v>28</v>
      </c>
      <c r="M56" s="32" t="s">
        <v>29</v>
      </c>
      <c r="N56" s="32" t="s">
        <v>30</v>
      </c>
      <c r="O56" s="33" t="s">
        <v>23</v>
      </c>
      <c r="P56" s="31" t="s">
        <v>26</v>
      </c>
      <c r="Q56" s="32" t="s">
        <v>27</v>
      </c>
      <c r="R56" s="32" t="s">
        <v>28</v>
      </c>
      <c r="S56" s="32" t="s">
        <v>29</v>
      </c>
      <c r="T56" s="32" t="s">
        <v>30</v>
      </c>
      <c r="U56" s="33" t="s">
        <v>23</v>
      </c>
      <c r="V56" s="31" t="s">
        <v>26</v>
      </c>
      <c r="W56" s="32" t="s">
        <v>27</v>
      </c>
      <c r="X56" s="32" t="s">
        <v>28</v>
      </c>
      <c r="Y56" s="32" t="s">
        <v>29</v>
      </c>
      <c r="Z56" s="32" t="s">
        <v>30</v>
      </c>
      <c r="AA56" s="33" t="s">
        <v>23</v>
      </c>
      <c r="AB56" s="31" t="s">
        <v>26</v>
      </c>
      <c r="AC56" s="32" t="s">
        <v>27</v>
      </c>
      <c r="AD56" s="32" t="s">
        <v>28</v>
      </c>
      <c r="AE56" s="32" t="s">
        <v>29</v>
      </c>
      <c r="AF56" s="32" t="s">
        <v>30</v>
      </c>
      <c r="AG56" s="33" t="s">
        <v>23</v>
      </c>
      <c r="AH56" s="31" t="s">
        <v>26</v>
      </c>
      <c r="AI56" s="32" t="s">
        <v>27</v>
      </c>
      <c r="AJ56" s="32" t="s">
        <v>28</v>
      </c>
      <c r="AK56" s="32" t="s">
        <v>29</v>
      </c>
      <c r="AL56" s="32" t="s">
        <v>30</v>
      </c>
      <c r="AM56" s="33" t="s">
        <v>23</v>
      </c>
      <c r="AN56" s="31" t="s">
        <v>26</v>
      </c>
      <c r="AO56" s="32" t="s">
        <v>27</v>
      </c>
      <c r="AP56" s="32" t="s">
        <v>28</v>
      </c>
      <c r="AQ56" s="32" t="s">
        <v>29</v>
      </c>
      <c r="AR56" s="32" t="s">
        <v>30</v>
      </c>
      <c r="AS56" s="33" t="s">
        <v>23</v>
      </c>
      <c r="AT56" s="31" t="s">
        <v>26</v>
      </c>
      <c r="AU56" s="32" t="s">
        <v>27</v>
      </c>
      <c r="AV56" s="32" t="s">
        <v>28</v>
      </c>
      <c r="AW56" s="32" t="s">
        <v>29</v>
      </c>
      <c r="AX56" s="32" t="s">
        <v>30</v>
      </c>
      <c r="AY56" s="33" t="s">
        <v>23</v>
      </c>
      <c r="AZ56" s="31" t="s">
        <v>26</v>
      </c>
      <c r="BA56" s="32" t="s">
        <v>27</v>
      </c>
      <c r="BB56" s="32" t="s">
        <v>28</v>
      </c>
      <c r="BC56" s="32" t="s">
        <v>29</v>
      </c>
      <c r="BD56" s="32" t="s">
        <v>30</v>
      </c>
      <c r="BE56" s="33" t="s">
        <v>23</v>
      </c>
      <c r="BF56" s="34"/>
      <c r="BG56" s="35"/>
      <c r="BH56" s="35"/>
      <c r="BI56" s="35"/>
      <c r="BJ56" s="35"/>
      <c r="BK56" s="35"/>
      <c r="BL56" s="35"/>
      <c r="BM56" s="35"/>
      <c r="BN56" s="35"/>
      <c r="BO56" s="35"/>
      <c r="BP56" s="57"/>
      <c r="BQ56" s="35"/>
    </row>
    <row r="57" spans="1:69" ht="15.75" customHeight="1" x14ac:dyDescent="0.25">
      <c r="A57" s="36"/>
      <c r="B57" s="37" t="s">
        <v>45</v>
      </c>
      <c r="C57" s="38" t="s">
        <v>46</v>
      </c>
      <c r="D57" s="39">
        <v>41</v>
      </c>
      <c r="E57" s="40">
        <f>E4</f>
        <v>182</v>
      </c>
      <c r="F57" s="40">
        <f t="shared" ref="F57:H57" si="119">F4</f>
        <v>126</v>
      </c>
      <c r="G57" s="40">
        <f t="shared" si="119"/>
        <v>190</v>
      </c>
      <c r="H57" s="40">
        <f t="shared" si="119"/>
        <v>191</v>
      </c>
      <c r="I57" s="41">
        <f t="shared" ref="I57:I64" si="120">SUM(E57:H57)</f>
        <v>689</v>
      </c>
      <c r="J57" s="42">
        <v>40</v>
      </c>
      <c r="K57" s="43">
        <f>K4</f>
        <v>160</v>
      </c>
      <c r="L57" s="43">
        <f t="shared" ref="L57:N57" si="121">L4</f>
        <v>150</v>
      </c>
      <c r="M57" s="43">
        <f t="shared" si="121"/>
        <v>175</v>
      </c>
      <c r="N57" s="43">
        <f t="shared" si="121"/>
        <v>159</v>
      </c>
      <c r="O57" s="41">
        <f t="shared" ref="O57:O64" si="122">SUM(K57:N57)</f>
        <v>644</v>
      </c>
      <c r="P57" s="42">
        <v>40</v>
      </c>
      <c r="Q57" s="43">
        <f>Q4</f>
        <v>157</v>
      </c>
      <c r="R57" s="43">
        <f t="shared" ref="R57:T57" si="123">R4</f>
        <v>194</v>
      </c>
      <c r="S57" s="43">
        <f t="shared" si="123"/>
        <v>198</v>
      </c>
      <c r="T57" s="43">
        <f t="shared" si="123"/>
        <v>164</v>
      </c>
      <c r="U57" s="41">
        <f t="shared" ref="U57:U64" si="124">SUM(Q57:T57)</f>
        <v>713</v>
      </c>
      <c r="V57" s="42">
        <v>39</v>
      </c>
      <c r="W57" s="43">
        <f>W4</f>
        <v>130</v>
      </c>
      <c r="X57" s="43">
        <f t="shared" ref="X57:Z57" si="125">X4</f>
        <v>165</v>
      </c>
      <c r="Y57" s="43">
        <f t="shared" si="125"/>
        <v>153</v>
      </c>
      <c r="Z57" s="43">
        <f t="shared" si="125"/>
        <v>127</v>
      </c>
      <c r="AA57" s="41">
        <f t="shared" ref="AA57:AA64" si="126">SUM(W57:Z57)</f>
        <v>575</v>
      </c>
      <c r="AB57" s="42">
        <v>40</v>
      </c>
      <c r="AC57" s="43">
        <f>AC4</f>
        <v>157</v>
      </c>
      <c r="AD57" s="43">
        <f t="shared" ref="AD57:AF57" si="127">AD4</f>
        <v>147</v>
      </c>
      <c r="AE57" s="43">
        <f t="shared" si="127"/>
        <v>144</v>
      </c>
      <c r="AF57" s="43">
        <f t="shared" si="127"/>
        <v>137</v>
      </c>
      <c r="AG57" s="41">
        <f t="shared" ref="AG57:AG64" si="128">SUM(AC57:AF57)</f>
        <v>585</v>
      </c>
      <c r="AH57" s="42"/>
      <c r="AI57" s="43"/>
      <c r="AJ57" s="43"/>
      <c r="AK57" s="43"/>
      <c r="AL57" s="43"/>
      <c r="AM57" s="41">
        <f t="shared" ref="AM57:AM64" si="129">SUM(AI57:AL57)</f>
        <v>0</v>
      </c>
      <c r="AN57" s="42"/>
      <c r="AO57" s="43"/>
      <c r="AP57" s="43"/>
      <c r="AQ57" s="43"/>
      <c r="AR57" s="43"/>
      <c r="AS57" s="41">
        <f t="shared" ref="AS57:AS64" si="130">SUM(AO57:AR57)</f>
        <v>0</v>
      </c>
      <c r="AT57" s="42"/>
      <c r="AU57" s="43"/>
      <c r="AV57" s="43"/>
      <c r="AW57" s="43"/>
      <c r="AX57" s="43"/>
      <c r="AY57" s="41">
        <f t="shared" ref="AY57:AY64" si="131">SUM(AU57:AX57)</f>
        <v>0</v>
      </c>
      <c r="AZ57" s="42"/>
      <c r="BA57" s="43"/>
      <c r="BB57" s="43"/>
      <c r="BC57" s="43"/>
      <c r="BD57" s="43"/>
      <c r="BE57" s="41">
        <f t="shared" ref="BE57:BE64" si="132">SUM(BA57:BD57)</f>
        <v>0</v>
      </c>
      <c r="BF57" s="44">
        <f t="shared" ref="BF57:BF66" si="133">SUM((IF(E57&gt;0,1,0)+(IF(F57&gt;0,1,0)+(IF(G57&gt;0,1,0)+(IF(H57&gt;0,1,0))))))</f>
        <v>4</v>
      </c>
      <c r="BG57" s="17">
        <f t="shared" ref="BG57:BG66" si="134">SUM((IF(K57&gt;0,1,0)+(IF(L57&gt;0,1,0)+(IF(M57&gt;0,1,0)+(IF(N57&gt;0,1,0))))))</f>
        <v>4</v>
      </c>
      <c r="BH57" s="17">
        <f t="shared" ref="BH57:BH66" si="135">SUM((IF(Q57&gt;0,1,0)+(IF(R57&gt;0,1,0)+(IF(S57&gt;0,1,0)+(IF(T57&gt;0,1,0))))))</f>
        <v>4</v>
      </c>
      <c r="BI57" s="17">
        <f t="shared" ref="BI57:BI66" si="136">SUM((IF(W57&gt;0,1,0)+(IF(X57&gt;0,1,0)+(IF(Y57&gt;0,1,0)+(IF(Z57&gt;0,1,0))))))</f>
        <v>4</v>
      </c>
      <c r="BJ57" s="17">
        <f t="shared" ref="BJ57:BJ66" si="137">SUM((IF(AC57&gt;0,1,0)+(IF(AD57&gt;0,1,0)+(IF(AE57&gt;0,1,0)+(IF(AF57&gt;0,1,0))))))</f>
        <v>4</v>
      </c>
      <c r="BK57" s="17">
        <f t="shared" ref="BK57:BK66" si="138">SUM((IF(AI57&gt;0,1,0)+(IF(AJ57&gt;0,1,0)+(IF(AK57&gt;0,1,0)+(IF(AL57&gt;0,1,0))))))</f>
        <v>0</v>
      </c>
      <c r="BL57" s="17">
        <f t="shared" ref="BL57:BL66" si="139">SUM((IF(AO57&gt;0,1,0)+(IF(AP57&gt;0,1,0)+(IF(AQ57&gt;0,1,0)+(IF(AR57&gt;0,1,0))))))</f>
        <v>0</v>
      </c>
      <c r="BM57" s="17">
        <f t="shared" ref="BM57:BM66" si="140">SUM((IF(AU57&gt;0,1,0)+(IF(AV57&gt;0,1,0)+(IF(AW57&gt;0,1,0)+(IF(AX57&gt;0,1,0))))))</f>
        <v>0</v>
      </c>
      <c r="BN57" s="17">
        <f t="shared" ref="BN57:BN66" si="141">SUM((IF(BA57&gt;0,1,0)+(IF(BB57&gt;0,1,0)+(IF(BC57&gt;0,1,0)+(IF(BD57&gt;0,1,0))))))</f>
        <v>0</v>
      </c>
      <c r="BO57" s="17">
        <f t="shared" ref="BO57:BO66" si="142">SUM(BF57:BN57)</f>
        <v>20</v>
      </c>
      <c r="BP57" s="17">
        <f t="shared" ref="BP57:BP69" si="143">I57+O57+U57+AA57+AG57+AM57+AS57+AY57+BE57</f>
        <v>3206</v>
      </c>
      <c r="BQ57" s="17">
        <f t="shared" ref="BQ57:BQ66" si="144">BP57/BO57</f>
        <v>160.30000000000001</v>
      </c>
    </row>
    <row r="58" spans="1:69" ht="15.75" customHeight="1" x14ac:dyDescent="0.25">
      <c r="A58" s="36"/>
      <c r="B58" s="37" t="s">
        <v>47</v>
      </c>
      <c r="C58" s="38" t="s">
        <v>32</v>
      </c>
      <c r="D58" s="39">
        <v>35</v>
      </c>
      <c r="E58" s="40">
        <f>E19</f>
        <v>152</v>
      </c>
      <c r="F58" s="40">
        <f t="shared" ref="F58:H58" si="145">F19</f>
        <v>163</v>
      </c>
      <c r="G58" s="40">
        <f t="shared" si="145"/>
        <v>163</v>
      </c>
      <c r="H58" s="40">
        <f t="shared" si="145"/>
        <v>203</v>
      </c>
      <c r="I58" s="41">
        <f t="shared" si="120"/>
        <v>681</v>
      </c>
      <c r="J58" s="42">
        <v>35</v>
      </c>
      <c r="K58" s="43">
        <f>K19</f>
        <v>178</v>
      </c>
      <c r="L58" s="43">
        <f t="shared" ref="L58:N58" si="146">L19</f>
        <v>158</v>
      </c>
      <c r="M58" s="43">
        <f t="shared" si="146"/>
        <v>149</v>
      </c>
      <c r="N58" s="43">
        <f t="shared" si="146"/>
        <v>163</v>
      </c>
      <c r="O58" s="41">
        <f t="shared" si="122"/>
        <v>648</v>
      </c>
      <c r="P58" s="42">
        <v>35</v>
      </c>
      <c r="Q58" s="43">
        <f>Q19</f>
        <v>180</v>
      </c>
      <c r="R58" s="43">
        <f t="shared" ref="R58:T58" si="147">R19</f>
        <v>168</v>
      </c>
      <c r="S58" s="43">
        <f t="shared" si="147"/>
        <v>149</v>
      </c>
      <c r="T58" s="43">
        <f t="shared" si="147"/>
        <v>222</v>
      </c>
      <c r="U58" s="41">
        <f t="shared" si="124"/>
        <v>719</v>
      </c>
      <c r="V58" s="42">
        <v>35</v>
      </c>
      <c r="W58" s="43">
        <f>W19</f>
        <v>156</v>
      </c>
      <c r="X58" s="43">
        <f t="shared" ref="X58:Z58" si="148">X19</f>
        <v>146</v>
      </c>
      <c r="Y58" s="43">
        <f t="shared" si="148"/>
        <v>160</v>
      </c>
      <c r="Z58" s="43">
        <f t="shared" si="148"/>
        <v>170</v>
      </c>
      <c r="AA58" s="41">
        <f t="shared" si="126"/>
        <v>632</v>
      </c>
      <c r="AB58" s="42">
        <v>35</v>
      </c>
      <c r="AC58" s="43">
        <f>AC19</f>
        <v>140</v>
      </c>
      <c r="AD58" s="43">
        <f t="shared" ref="AD58:AF58" si="149">AD19</f>
        <v>202</v>
      </c>
      <c r="AE58" s="43">
        <f t="shared" si="149"/>
        <v>179</v>
      </c>
      <c r="AF58" s="43">
        <f t="shared" si="149"/>
        <v>179</v>
      </c>
      <c r="AG58" s="41">
        <f t="shared" si="128"/>
        <v>700</v>
      </c>
      <c r="AH58" s="42"/>
      <c r="AI58" s="43"/>
      <c r="AJ58" s="43"/>
      <c r="AK58" s="43"/>
      <c r="AL58" s="43"/>
      <c r="AM58" s="41">
        <f t="shared" si="129"/>
        <v>0</v>
      </c>
      <c r="AN58" s="42"/>
      <c r="AO58" s="43"/>
      <c r="AP58" s="43"/>
      <c r="AQ58" s="43"/>
      <c r="AR58" s="43"/>
      <c r="AS58" s="41">
        <f t="shared" si="130"/>
        <v>0</v>
      </c>
      <c r="AT58" s="42"/>
      <c r="AU58" s="43"/>
      <c r="AV58" s="43"/>
      <c r="AW58" s="43"/>
      <c r="AX58" s="43"/>
      <c r="AY58" s="41">
        <f t="shared" si="131"/>
        <v>0</v>
      </c>
      <c r="AZ58" s="42"/>
      <c r="BA58" s="43"/>
      <c r="BB58" s="43"/>
      <c r="BC58" s="43"/>
      <c r="BD58" s="43"/>
      <c r="BE58" s="41">
        <f t="shared" si="132"/>
        <v>0</v>
      </c>
      <c r="BF58" s="44">
        <f t="shared" si="133"/>
        <v>4</v>
      </c>
      <c r="BG58" s="17">
        <f t="shared" si="134"/>
        <v>4</v>
      </c>
      <c r="BH58" s="17">
        <f t="shared" si="135"/>
        <v>4</v>
      </c>
      <c r="BI58" s="17">
        <f t="shared" si="136"/>
        <v>4</v>
      </c>
      <c r="BJ58" s="17">
        <f t="shared" si="137"/>
        <v>4</v>
      </c>
      <c r="BK58" s="17">
        <f t="shared" si="138"/>
        <v>0</v>
      </c>
      <c r="BL58" s="17">
        <f t="shared" si="139"/>
        <v>0</v>
      </c>
      <c r="BM58" s="17">
        <f t="shared" si="140"/>
        <v>0</v>
      </c>
      <c r="BN58" s="17">
        <f t="shared" si="141"/>
        <v>0</v>
      </c>
      <c r="BO58" s="17">
        <f t="shared" si="142"/>
        <v>20</v>
      </c>
      <c r="BP58" s="17">
        <f t="shared" si="143"/>
        <v>3380</v>
      </c>
      <c r="BQ58" s="17">
        <f t="shared" si="144"/>
        <v>169</v>
      </c>
    </row>
    <row r="59" spans="1:69" ht="15.75" customHeight="1" x14ac:dyDescent="0.25">
      <c r="A59" s="36"/>
      <c r="B59" s="45" t="s">
        <v>96</v>
      </c>
      <c r="C59" s="38" t="s">
        <v>97</v>
      </c>
      <c r="D59" s="42"/>
      <c r="E59" s="43"/>
      <c r="F59" s="43"/>
      <c r="G59" s="43"/>
      <c r="H59" s="43"/>
      <c r="I59" s="41">
        <f t="shared" si="120"/>
        <v>0</v>
      </c>
      <c r="J59" s="42"/>
      <c r="K59" s="43"/>
      <c r="L59" s="43"/>
      <c r="M59" s="43"/>
      <c r="N59" s="43"/>
      <c r="O59" s="41">
        <f t="shared" si="122"/>
        <v>0</v>
      </c>
      <c r="P59" s="42"/>
      <c r="Q59" s="43"/>
      <c r="R59" s="43"/>
      <c r="S59" s="43"/>
      <c r="T59" s="43"/>
      <c r="U59" s="41">
        <f t="shared" si="124"/>
        <v>0</v>
      </c>
      <c r="V59" s="42"/>
      <c r="W59" s="43"/>
      <c r="X59" s="43"/>
      <c r="Y59" s="43"/>
      <c r="Z59" s="43"/>
      <c r="AA59" s="41">
        <f t="shared" si="126"/>
        <v>0</v>
      </c>
      <c r="AB59" s="42"/>
      <c r="AC59" s="43"/>
      <c r="AD59" s="43"/>
      <c r="AE59" s="43"/>
      <c r="AF59" s="43"/>
      <c r="AG59" s="41">
        <f t="shared" si="128"/>
        <v>0</v>
      </c>
      <c r="AH59" s="42"/>
      <c r="AI59" s="43"/>
      <c r="AJ59" s="43"/>
      <c r="AK59" s="43"/>
      <c r="AL59" s="43"/>
      <c r="AM59" s="41">
        <f t="shared" si="129"/>
        <v>0</v>
      </c>
      <c r="AN59" s="42"/>
      <c r="AO59" s="43"/>
      <c r="AP59" s="43"/>
      <c r="AQ59" s="43"/>
      <c r="AR59" s="43"/>
      <c r="AS59" s="41">
        <f t="shared" si="130"/>
        <v>0</v>
      </c>
      <c r="AT59" s="42"/>
      <c r="AU59" s="43"/>
      <c r="AV59" s="43"/>
      <c r="AW59" s="43"/>
      <c r="AX59" s="43"/>
      <c r="AY59" s="41">
        <f t="shared" si="131"/>
        <v>0</v>
      </c>
      <c r="AZ59" s="42"/>
      <c r="BA59" s="43"/>
      <c r="BB59" s="43"/>
      <c r="BC59" s="43"/>
      <c r="BD59" s="43"/>
      <c r="BE59" s="41">
        <f t="shared" si="132"/>
        <v>0</v>
      </c>
      <c r="BF59" s="44">
        <f t="shared" si="133"/>
        <v>0</v>
      </c>
      <c r="BG59" s="17">
        <f t="shared" si="134"/>
        <v>0</v>
      </c>
      <c r="BH59" s="17">
        <f t="shared" si="135"/>
        <v>0</v>
      </c>
      <c r="BI59" s="17">
        <f t="shared" si="136"/>
        <v>0</v>
      </c>
      <c r="BJ59" s="17">
        <f t="shared" si="137"/>
        <v>0</v>
      </c>
      <c r="BK59" s="17">
        <f t="shared" si="138"/>
        <v>0</v>
      </c>
      <c r="BL59" s="17">
        <f t="shared" si="139"/>
        <v>0</v>
      </c>
      <c r="BM59" s="17">
        <f t="shared" si="140"/>
        <v>0</v>
      </c>
      <c r="BN59" s="17">
        <f t="shared" si="141"/>
        <v>0</v>
      </c>
      <c r="BO59" s="17">
        <f t="shared" si="142"/>
        <v>0</v>
      </c>
      <c r="BP59" s="17">
        <f t="shared" si="143"/>
        <v>0</v>
      </c>
      <c r="BQ59" s="21" t="e">
        <f t="shared" si="144"/>
        <v>#DIV/0!</v>
      </c>
    </row>
    <row r="60" spans="1:69" ht="15.75" customHeight="1" x14ac:dyDescent="0.25">
      <c r="A60" s="36"/>
      <c r="B60" s="45"/>
      <c r="C60" s="46"/>
      <c r="D60" s="42"/>
      <c r="E60" s="43"/>
      <c r="F60" s="43"/>
      <c r="G60" s="43"/>
      <c r="H60" s="43"/>
      <c r="I60" s="41">
        <f t="shared" si="120"/>
        <v>0</v>
      </c>
      <c r="J60" s="42"/>
      <c r="K60" s="43"/>
      <c r="L60" s="43"/>
      <c r="M60" s="43"/>
      <c r="N60" s="43"/>
      <c r="O60" s="41">
        <f t="shared" si="122"/>
        <v>0</v>
      </c>
      <c r="P60" s="42"/>
      <c r="Q60" s="43"/>
      <c r="R60" s="43"/>
      <c r="S60" s="43"/>
      <c r="T60" s="43"/>
      <c r="U60" s="41">
        <f t="shared" si="124"/>
        <v>0</v>
      </c>
      <c r="V60" s="42"/>
      <c r="W60" s="43"/>
      <c r="X60" s="43"/>
      <c r="Y60" s="43"/>
      <c r="Z60" s="43"/>
      <c r="AA60" s="41">
        <f t="shared" si="126"/>
        <v>0</v>
      </c>
      <c r="AB60" s="42"/>
      <c r="AC60" s="43"/>
      <c r="AD60" s="43"/>
      <c r="AE60" s="43"/>
      <c r="AF60" s="43"/>
      <c r="AG60" s="41">
        <f t="shared" si="128"/>
        <v>0</v>
      </c>
      <c r="AH60" s="42"/>
      <c r="AI60" s="43"/>
      <c r="AJ60" s="43"/>
      <c r="AK60" s="43"/>
      <c r="AL60" s="43"/>
      <c r="AM60" s="41">
        <f t="shared" si="129"/>
        <v>0</v>
      </c>
      <c r="AN60" s="42"/>
      <c r="AO60" s="43"/>
      <c r="AP60" s="43"/>
      <c r="AQ60" s="43"/>
      <c r="AR60" s="43"/>
      <c r="AS60" s="41">
        <f t="shared" si="130"/>
        <v>0</v>
      </c>
      <c r="AT60" s="42"/>
      <c r="AU60" s="43"/>
      <c r="AV60" s="43"/>
      <c r="AW60" s="43"/>
      <c r="AX60" s="43"/>
      <c r="AY60" s="41">
        <f t="shared" si="131"/>
        <v>0</v>
      </c>
      <c r="AZ60" s="42"/>
      <c r="BA60" s="43"/>
      <c r="BB60" s="43"/>
      <c r="BC60" s="43"/>
      <c r="BD60" s="43"/>
      <c r="BE60" s="41">
        <f t="shared" si="132"/>
        <v>0</v>
      </c>
      <c r="BF60" s="44">
        <f t="shared" si="133"/>
        <v>0</v>
      </c>
      <c r="BG60" s="17">
        <f t="shared" si="134"/>
        <v>0</v>
      </c>
      <c r="BH60" s="17">
        <f t="shared" si="135"/>
        <v>0</v>
      </c>
      <c r="BI60" s="17">
        <f t="shared" si="136"/>
        <v>0</v>
      </c>
      <c r="BJ60" s="17">
        <f t="shared" si="137"/>
        <v>0</v>
      </c>
      <c r="BK60" s="17">
        <f t="shared" si="138"/>
        <v>0</v>
      </c>
      <c r="BL60" s="17">
        <f t="shared" si="139"/>
        <v>0</v>
      </c>
      <c r="BM60" s="17">
        <f t="shared" si="140"/>
        <v>0</v>
      </c>
      <c r="BN60" s="17">
        <f t="shared" si="141"/>
        <v>0</v>
      </c>
      <c r="BO60" s="17">
        <f t="shared" si="142"/>
        <v>0</v>
      </c>
      <c r="BP60" s="17">
        <f t="shared" si="143"/>
        <v>0</v>
      </c>
      <c r="BQ60" s="21" t="e">
        <f t="shared" si="144"/>
        <v>#DIV/0!</v>
      </c>
    </row>
    <row r="61" spans="1:69" ht="15.75" customHeight="1" x14ac:dyDescent="0.25">
      <c r="A61" s="36"/>
      <c r="B61" s="45"/>
      <c r="C61" s="46"/>
      <c r="D61" s="42"/>
      <c r="E61" s="43"/>
      <c r="F61" s="43"/>
      <c r="G61" s="43"/>
      <c r="H61" s="43"/>
      <c r="I61" s="41">
        <f t="shared" si="120"/>
        <v>0</v>
      </c>
      <c r="J61" s="42"/>
      <c r="K61" s="43"/>
      <c r="L61" s="43"/>
      <c r="M61" s="43"/>
      <c r="N61" s="43"/>
      <c r="O61" s="41">
        <f t="shared" si="122"/>
        <v>0</v>
      </c>
      <c r="P61" s="42"/>
      <c r="Q61" s="43"/>
      <c r="R61" s="43"/>
      <c r="S61" s="43"/>
      <c r="T61" s="43"/>
      <c r="U61" s="41">
        <f t="shared" si="124"/>
        <v>0</v>
      </c>
      <c r="V61" s="42"/>
      <c r="W61" s="43"/>
      <c r="X61" s="43"/>
      <c r="Y61" s="43"/>
      <c r="Z61" s="43"/>
      <c r="AA61" s="41">
        <f t="shared" si="126"/>
        <v>0</v>
      </c>
      <c r="AB61" s="42"/>
      <c r="AC61" s="43"/>
      <c r="AD61" s="43"/>
      <c r="AE61" s="43"/>
      <c r="AF61" s="43"/>
      <c r="AG61" s="41">
        <f t="shared" si="128"/>
        <v>0</v>
      </c>
      <c r="AH61" s="42"/>
      <c r="AI61" s="43"/>
      <c r="AJ61" s="43"/>
      <c r="AK61" s="43"/>
      <c r="AL61" s="43"/>
      <c r="AM61" s="41">
        <f t="shared" si="129"/>
        <v>0</v>
      </c>
      <c r="AN61" s="42"/>
      <c r="AO61" s="43"/>
      <c r="AP61" s="43"/>
      <c r="AQ61" s="43"/>
      <c r="AR61" s="43"/>
      <c r="AS61" s="41">
        <f t="shared" si="130"/>
        <v>0</v>
      </c>
      <c r="AT61" s="42"/>
      <c r="AU61" s="43"/>
      <c r="AV61" s="43"/>
      <c r="AW61" s="43"/>
      <c r="AX61" s="43"/>
      <c r="AY61" s="41">
        <f t="shared" si="131"/>
        <v>0</v>
      </c>
      <c r="AZ61" s="42"/>
      <c r="BA61" s="43"/>
      <c r="BB61" s="43"/>
      <c r="BC61" s="43"/>
      <c r="BD61" s="43"/>
      <c r="BE61" s="41">
        <f t="shared" si="132"/>
        <v>0</v>
      </c>
      <c r="BF61" s="44">
        <f t="shared" ref="BF61:BF62" si="150">SUM((IF(E61&gt;0,1,0)+(IF(F61&gt;0,1,0)+(IF(G61&gt;0,1,0)+(IF(H61&gt;0,1,0))))))</f>
        <v>0</v>
      </c>
      <c r="BG61" s="17">
        <f t="shared" ref="BG61:BG62" si="151">SUM((IF(K61&gt;0,1,0)+(IF(L61&gt;0,1,0)+(IF(M61&gt;0,1,0)+(IF(N61&gt;0,1,0))))))</f>
        <v>0</v>
      </c>
      <c r="BH61" s="17">
        <f t="shared" ref="BH61:BH62" si="152">SUM((IF(Q61&gt;0,1,0)+(IF(R61&gt;0,1,0)+(IF(S61&gt;0,1,0)+(IF(T61&gt;0,1,0))))))</f>
        <v>0</v>
      </c>
      <c r="BI61" s="17">
        <f t="shared" ref="BI61:BI62" si="153">SUM((IF(W61&gt;0,1,0)+(IF(X61&gt;0,1,0)+(IF(Y61&gt;0,1,0)+(IF(Z61&gt;0,1,0))))))</f>
        <v>0</v>
      </c>
      <c r="BJ61" s="17">
        <f t="shared" ref="BJ61:BJ62" si="154">SUM((IF(AC61&gt;0,1,0)+(IF(AD61&gt;0,1,0)+(IF(AE61&gt;0,1,0)+(IF(AF61&gt;0,1,0))))))</f>
        <v>0</v>
      </c>
      <c r="BK61" s="17">
        <f t="shared" ref="BK61:BK62" si="155">SUM((IF(AI61&gt;0,1,0)+(IF(AJ61&gt;0,1,0)+(IF(AK61&gt;0,1,0)+(IF(AL61&gt;0,1,0))))))</f>
        <v>0</v>
      </c>
      <c r="BL61" s="17">
        <f t="shared" ref="BL61:BL62" si="156">SUM((IF(AO61&gt;0,1,0)+(IF(AP61&gt;0,1,0)+(IF(AQ61&gt;0,1,0)+(IF(AR61&gt;0,1,0))))))</f>
        <v>0</v>
      </c>
      <c r="BM61" s="17">
        <f t="shared" ref="BM61:BM62" si="157">SUM((IF(AU61&gt;0,1,0)+(IF(AV61&gt;0,1,0)+(IF(AW61&gt;0,1,0)+(IF(AX61&gt;0,1,0))))))</f>
        <v>0</v>
      </c>
      <c r="BN61" s="17">
        <f t="shared" ref="BN61:BN62" si="158">SUM((IF(BA61&gt;0,1,0)+(IF(BB61&gt;0,1,0)+(IF(BC61&gt;0,1,0)+(IF(BD61&gt;0,1,0))))))</f>
        <v>0</v>
      </c>
      <c r="BO61" s="17">
        <f t="shared" ref="BO61:BO62" si="159">SUM(BF61:BN61)</f>
        <v>0</v>
      </c>
      <c r="BP61" s="17">
        <f t="shared" ref="BP61:BP62" si="160">I61+O61+U61+AA61+AG61+AM61+AS61+AY61+BE61</f>
        <v>0</v>
      </c>
      <c r="BQ61" s="21" t="e">
        <f t="shared" ref="BQ61:BQ62" si="161">BP61/BO61</f>
        <v>#DIV/0!</v>
      </c>
    </row>
    <row r="62" spans="1:69" ht="15.75" customHeight="1" x14ac:dyDescent="0.25">
      <c r="A62" s="36"/>
      <c r="B62" s="45"/>
      <c r="C62" s="46"/>
      <c r="D62" s="42"/>
      <c r="E62" s="43"/>
      <c r="F62" s="43"/>
      <c r="G62" s="43"/>
      <c r="H62" s="43"/>
      <c r="I62" s="41">
        <f t="shared" si="120"/>
        <v>0</v>
      </c>
      <c r="J62" s="42"/>
      <c r="K62" s="43"/>
      <c r="L62" s="43"/>
      <c r="M62" s="43"/>
      <c r="N62" s="43"/>
      <c r="O62" s="41">
        <f t="shared" si="122"/>
        <v>0</v>
      </c>
      <c r="P62" s="42"/>
      <c r="Q62" s="43"/>
      <c r="R62" s="43"/>
      <c r="S62" s="43"/>
      <c r="T62" s="43"/>
      <c r="U62" s="41">
        <f t="shared" si="124"/>
        <v>0</v>
      </c>
      <c r="V62" s="42"/>
      <c r="W62" s="43"/>
      <c r="X62" s="43"/>
      <c r="Y62" s="43"/>
      <c r="Z62" s="43"/>
      <c r="AA62" s="41">
        <f t="shared" si="126"/>
        <v>0</v>
      </c>
      <c r="AB62" s="42"/>
      <c r="AC62" s="43"/>
      <c r="AD62" s="43"/>
      <c r="AE62" s="43"/>
      <c r="AF62" s="43"/>
      <c r="AG62" s="41">
        <f t="shared" si="128"/>
        <v>0</v>
      </c>
      <c r="AH62" s="42"/>
      <c r="AI62" s="43"/>
      <c r="AJ62" s="43"/>
      <c r="AK62" s="43"/>
      <c r="AL62" s="43"/>
      <c r="AM62" s="41">
        <f t="shared" si="129"/>
        <v>0</v>
      </c>
      <c r="AN62" s="42"/>
      <c r="AO62" s="43"/>
      <c r="AP62" s="43"/>
      <c r="AQ62" s="43"/>
      <c r="AR62" s="43"/>
      <c r="AS62" s="41">
        <f t="shared" si="130"/>
        <v>0</v>
      </c>
      <c r="AT62" s="42"/>
      <c r="AU62" s="43"/>
      <c r="AV62" s="43"/>
      <c r="AW62" s="43"/>
      <c r="AX62" s="43"/>
      <c r="AY62" s="41">
        <f t="shared" si="131"/>
        <v>0</v>
      </c>
      <c r="AZ62" s="42"/>
      <c r="BA62" s="43"/>
      <c r="BB62" s="43"/>
      <c r="BC62" s="43"/>
      <c r="BD62" s="43"/>
      <c r="BE62" s="41">
        <f t="shared" si="132"/>
        <v>0</v>
      </c>
      <c r="BF62" s="44">
        <f t="shared" si="150"/>
        <v>0</v>
      </c>
      <c r="BG62" s="17">
        <f t="shared" si="151"/>
        <v>0</v>
      </c>
      <c r="BH62" s="17">
        <f t="shared" si="152"/>
        <v>0</v>
      </c>
      <c r="BI62" s="17">
        <f t="shared" si="153"/>
        <v>0</v>
      </c>
      <c r="BJ62" s="17">
        <f t="shared" si="154"/>
        <v>0</v>
      </c>
      <c r="BK62" s="17">
        <f t="shared" si="155"/>
        <v>0</v>
      </c>
      <c r="BL62" s="17">
        <f t="shared" si="156"/>
        <v>0</v>
      </c>
      <c r="BM62" s="17">
        <f t="shared" si="157"/>
        <v>0</v>
      </c>
      <c r="BN62" s="17">
        <f t="shared" si="158"/>
        <v>0</v>
      </c>
      <c r="BO62" s="17">
        <f t="shared" si="159"/>
        <v>0</v>
      </c>
      <c r="BP62" s="17">
        <f t="shared" si="160"/>
        <v>0</v>
      </c>
      <c r="BQ62" s="21" t="e">
        <f t="shared" si="161"/>
        <v>#DIV/0!</v>
      </c>
    </row>
    <row r="63" spans="1:69" ht="15.75" customHeight="1" x14ac:dyDescent="0.25">
      <c r="A63" s="36"/>
      <c r="B63" s="45"/>
      <c r="C63" s="46"/>
      <c r="D63" s="42"/>
      <c r="E63" s="43"/>
      <c r="F63" s="43"/>
      <c r="G63" s="43"/>
      <c r="H63" s="43"/>
      <c r="I63" s="41">
        <f t="shared" si="120"/>
        <v>0</v>
      </c>
      <c r="J63" s="42"/>
      <c r="K63" s="43"/>
      <c r="L63" s="43"/>
      <c r="M63" s="43"/>
      <c r="N63" s="43"/>
      <c r="O63" s="41">
        <f t="shared" si="122"/>
        <v>0</v>
      </c>
      <c r="P63" s="42"/>
      <c r="Q63" s="43"/>
      <c r="R63" s="43"/>
      <c r="S63" s="43"/>
      <c r="T63" s="43"/>
      <c r="U63" s="41">
        <f t="shared" si="124"/>
        <v>0</v>
      </c>
      <c r="V63" s="42"/>
      <c r="W63" s="43"/>
      <c r="X63" s="43"/>
      <c r="Y63" s="43"/>
      <c r="Z63" s="43"/>
      <c r="AA63" s="41">
        <f t="shared" si="126"/>
        <v>0</v>
      </c>
      <c r="AB63" s="42"/>
      <c r="AC63" s="43"/>
      <c r="AD63" s="43"/>
      <c r="AE63" s="43"/>
      <c r="AF63" s="43"/>
      <c r="AG63" s="41">
        <f t="shared" si="128"/>
        <v>0</v>
      </c>
      <c r="AH63" s="42"/>
      <c r="AI63" s="43"/>
      <c r="AJ63" s="43"/>
      <c r="AK63" s="43"/>
      <c r="AL63" s="43"/>
      <c r="AM63" s="41">
        <f t="shared" si="129"/>
        <v>0</v>
      </c>
      <c r="AN63" s="42"/>
      <c r="AO63" s="43"/>
      <c r="AP63" s="43"/>
      <c r="AQ63" s="43"/>
      <c r="AR63" s="43"/>
      <c r="AS63" s="41">
        <f t="shared" si="130"/>
        <v>0</v>
      </c>
      <c r="AT63" s="42"/>
      <c r="AU63" s="43"/>
      <c r="AV63" s="43"/>
      <c r="AW63" s="43"/>
      <c r="AX63" s="43"/>
      <c r="AY63" s="41">
        <f t="shared" si="131"/>
        <v>0</v>
      </c>
      <c r="AZ63" s="42"/>
      <c r="BA63" s="43"/>
      <c r="BB63" s="43"/>
      <c r="BC63" s="43"/>
      <c r="BD63" s="43"/>
      <c r="BE63" s="41">
        <f t="shared" si="132"/>
        <v>0</v>
      </c>
      <c r="BF63" s="44">
        <f t="shared" si="133"/>
        <v>0</v>
      </c>
      <c r="BG63" s="17">
        <f t="shared" si="134"/>
        <v>0</v>
      </c>
      <c r="BH63" s="17">
        <f t="shared" si="135"/>
        <v>0</v>
      </c>
      <c r="BI63" s="17">
        <f t="shared" si="136"/>
        <v>0</v>
      </c>
      <c r="BJ63" s="17">
        <f t="shared" si="137"/>
        <v>0</v>
      </c>
      <c r="BK63" s="17">
        <f t="shared" si="138"/>
        <v>0</v>
      </c>
      <c r="BL63" s="17">
        <f t="shared" si="139"/>
        <v>0</v>
      </c>
      <c r="BM63" s="17">
        <f t="shared" si="140"/>
        <v>0</v>
      </c>
      <c r="BN63" s="17">
        <f t="shared" si="141"/>
        <v>0</v>
      </c>
      <c r="BO63" s="17">
        <f t="shared" si="142"/>
        <v>0</v>
      </c>
      <c r="BP63" s="17">
        <f t="shared" si="143"/>
        <v>0</v>
      </c>
      <c r="BQ63" s="21" t="e">
        <f t="shared" si="144"/>
        <v>#DIV/0!</v>
      </c>
    </row>
    <row r="64" spans="1:69" ht="15.75" customHeight="1" x14ac:dyDescent="0.25">
      <c r="A64" s="36"/>
      <c r="B64" s="45"/>
      <c r="C64" s="46"/>
      <c r="D64" s="42"/>
      <c r="E64" s="43"/>
      <c r="F64" s="43"/>
      <c r="G64" s="43"/>
      <c r="H64" s="43"/>
      <c r="I64" s="41">
        <f t="shared" si="120"/>
        <v>0</v>
      </c>
      <c r="J64" s="42"/>
      <c r="K64" s="43"/>
      <c r="L64" s="43"/>
      <c r="M64" s="43"/>
      <c r="N64" s="43"/>
      <c r="O64" s="41">
        <f t="shared" si="122"/>
        <v>0</v>
      </c>
      <c r="P64" s="42"/>
      <c r="Q64" s="43"/>
      <c r="R64" s="43"/>
      <c r="S64" s="43"/>
      <c r="T64" s="43"/>
      <c r="U64" s="41">
        <f t="shared" si="124"/>
        <v>0</v>
      </c>
      <c r="V64" s="42"/>
      <c r="W64" s="43"/>
      <c r="X64" s="43"/>
      <c r="Y64" s="43"/>
      <c r="Z64" s="43"/>
      <c r="AA64" s="41">
        <f t="shared" si="126"/>
        <v>0</v>
      </c>
      <c r="AB64" s="42"/>
      <c r="AC64" s="43"/>
      <c r="AD64" s="43"/>
      <c r="AE64" s="43"/>
      <c r="AF64" s="43"/>
      <c r="AG64" s="41">
        <f t="shared" si="128"/>
        <v>0</v>
      </c>
      <c r="AH64" s="42"/>
      <c r="AI64" s="43"/>
      <c r="AJ64" s="43"/>
      <c r="AK64" s="43"/>
      <c r="AL64" s="43"/>
      <c r="AM64" s="41">
        <f t="shared" si="129"/>
        <v>0</v>
      </c>
      <c r="AN64" s="42"/>
      <c r="AO64" s="43"/>
      <c r="AP64" s="43"/>
      <c r="AQ64" s="43"/>
      <c r="AR64" s="43"/>
      <c r="AS64" s="41">
        <f t="shared" si="130"/>
        <v>0</v>
      </c>
      <c r="AT64" s="42"/>
      <c r="AU64" s="43"/>
      <c r="AV64" s="43"/>
      <c r="AW64" s="43"/>
      <c r="AX64" s="43"/>
      <c r="AY64" s="41">
        <f t="shared" si="131"/>
        <v>0</v>
      </c>
      <c r="AZ64" s="42"/>
      <c r="BA64" s="43"/>
      <c r="BB64" s="43"/>
      <c r="BC64" s="43"/>
      <c r="BD64" s="43"/>
      <c r="BE64" s="41">
        <f t="shared" si="132"/>
        <v>0</v>
      </c>
      <c r="BF64" s="44">
        <f t="shared" si="133"/>
        <v>0</v>
      </c>
      <c r="BG64" s="17">
        <f t="shared" si="134"/>
        <v>0</v>
      </c>
      <c r="BH64" s="17">
        <f t="shared" si="135"/>
        <v>0</v>
      </c>
      <c r="BI64" s="17">
        <f t="shared" si="136"/>
        <v>0</v>
      </c>
      <c r="BJ64" s="17">
        <f t="shared" si="137"/>
        <v>0</v>
      </c>
      <c r="BK64" s="17">
        <f t="shared" si="138"/>
        <v>0</v>
      </c>
      <c r="BL64" s="17">
        <f t="shared" si="139"/>
        <v>0</v>
      </c>
      <c r="BM64" s="17">
        <f t="shared" si="140"/>
        <v>0</v>
      </c>
      <c r="BN64" s="17">
        <f t="shared" si="141"/>
        <v>0</v>
      </c>
      <c r="BO64" s="17">
        <f t="shared" si="142"/>
        <v>0</v>
      </c>
      <c r="BP64" s="17">
        <f t="shared" si="143"/>
        <v>0</v>
      </c>
      <c r="BQ64" s="21" t="e">
        <f t="shared" si="144"/>
        <v>#DIV/0!</v>
      </c>
    </row>
    <row r="65" spans="1:69" ht="15.75" customHeight="1" x14ac:dyDescent="0.25">
      <c r="A65" s="36"/>
      <c r="B65" s="37" t="s">
        <v>35</v>
      </c>
      <c r="C65" s="46"/>
      <c r="D65" s="42"/>
      <c r="E65" s="40">
        <f>SUM(E57:E64)</f>
        <v>334</v>
      </c>
      <c r="F65" s="40">
        <f>SUM(F57:F64)</f>
        <v>289</v>
      </c>
      <c r="G65" s="40">
        <f>SUM(G57:G64)</f>
        <v>353</v>
      </c>
      <c r="H65" s="40">
        <f>SUM(H57:H64)</f>
        <v>394</v>
      </c>
      <c r="I65" s="41">
        <f>SUM(I57:I64)</f>
        <v>1370</v>
      </c>
      <c r="J65" s="42"/>
      <c r="K65" s="40">
        <f>SUM(K57:K64)</f>
        <v>338</v>
      </c>
      <c r="L65" s="40">
        <f>SUM(L57:L64)</f>
        <v>308</v>
      </c>
      <c r="M65" s="40">
        <f>SUM(M57:M64)</f>
        <v>324</v>
      </c>
      <c r="N65" s="40">
        <f>SUM(N57:N64)</f>
        <v>322</v>
      </c>
      <c r="O65" s="41">
        <f>SUM(O57:O64)</f>
        <v>1292</v>
      </c>
      <c r="P65" s="42"/>
      <c r="Q65" s="40">
        <f>SUM(Q57:Q64)</f>
        <v>337</v>
      </c>
      <c r="R65" s="40">
        <f>SUM(R57:R64)</f>
        <v>362</v>
      </c>
      <c r="S65" s="40">
        <f>SUM(S57:S64)</f>
        <v>347</v>
      </c>
      <c r="T65" s="40">
        <f>SUM(T57:T64)</f>
        <v>386</v>
      </c>
      <c r="U65" s="41">
        <f>SUM(U57:U64)</f>
        <v>1432</v>
      </c>
      <c r="V65" s="42"/>
      <c r="W65" s="40">
        <f>SUM(W57:W64)</f>
        <v>286</v>
      </c>
      <c r="X65" s="40">
        <f>SUM(X57:X64)</f>
        <v>311</v>
      </c>
      <c r="Y65" s="40">
        <f>SUM(Y57:Y64)</f>
        <v>313</v>
      </c>
      <c r="Z65" s="40">
        <f>SUM(Z57:Z64)</f>
        <v>297</v>
      </c>
      <c r="AA65" s="41">
        <f>SUM(AA57:AA64)</f>
        <v>1207</v>
      </c>
      <c r="AB65" s="42"/>
      <c r="AC65" s="40">
        <f>SUM(AC57:AC64)</f>
        <v>297</v>
      </c>
      <c r="AD65" s="40">
        <f>SUM(AD57:AD64)</f>
        <v>349</v>
      </c>
      <c r="AE65" s="40">
        <f>SUM(AE57:AE64)</f>
        <v>323</v>
      </c>
      <c r="AF65" s="40">
        <f>SUM(AF57:AF64)</f>
        <v>316</v>
      </c>
      <c r="AG65" s="41">
        <f>SUM(AG57:AG64)</f>
        <v>1285</v>
      </c>
      <c r="AH65" s="42"/>
      <c r="AI65" s="40">
        <f>SUM(AI57:AI64)</f>
        <v>0</v>
      </c>
      <c r="AJ65" s="40">
        <f>SUM(AJ57:AJ64)</f>
        <v>0</v>
      </c>
      <c r="AK65" s="40">
        <f>SUM(AK57:AK64)</f>
        <v>0</v>
      </c>
      <c r="AL65" s="40">
        <f>SUM(AL57:AL64)</f>
        <v>0</v>
      </c>
      <c r="AM65" s="41">
        <f>SUM(AM57:AM64)</f>
        <v>0</v>
      </c>
      <c r="AN65" s="42"/>
      <c r="AO65" s="40">
        <f>SUM(AO57:AO64)</f>
        <v>0</v>
      </c>
      <c r="AP65" s="40">
        <f>SUM(AP57:AP64)</f>
        <v>0</v>
      </c>
      <c r="AQ65" s="40">
        <f>SUM(AQ57:AQ64)</f>
        <v>0</v>
      </c>
      <c r="AR65" s="40">
        <f>SUM(AR57:AR64)</f>
        <v>0</v>
      </c>
      <c r="AS65" s="41">
        <f>SUM(AS57:AS64)</f>
        <v>0</v>
      </c>
      <c r="AT65" s="42"/>
      <c r="AU65" s="40">
        <f>SUM(AU57:AU64)</f>
        <v>0</v>
      </c>
      <c r="AV65" s="40">
        <f>SUM(AV57:AV64)</f>
        <v>0</v>
      </c>
      <c r="AW65" s="40">
        <f>SUM(AW57:AW64)</f>
        <v>0</v>
      </c>
      <c r="AX65" s="40">
        <f>SUM(AX57:AX64)</f>
        <v>0</v>
      </c>
      <c r="AY65" s="41">
        <f>SUM(AY57:AY64)</f>
        <v>0</v>
      </c>
      <c r="AZ65" s="42"/>
      <c r="BA65" s="40">
        <f>SUM(BA57:BA64)</f>
        <v>0</v>
      </c>
      <c r="BB65" s="40">
        <f>SUM(BB57:BB64)</f>
        <v>0</v>
      </c>
      <c r="BC65" s="40">
        <f>SUM(BC57:BC64)</f>
        <v>0</v>
      </c>
      <c r="BD65" s="40">
        <f>SUM(BD57:BD64)</f>
        <v>0</v>
      </c>
      <c r="BE65" s="41">
        <f>SUM(BE57:BE64)</f>
        <v>0</v>
      </c>
      <c r="BF65" s="44">
        <f t="shared" si="133"/>
        <v>4</v>
      </c>
      <c r="BG65" s="17">
        <f t="shared" si="134"/>
        <v>4</v>
      </c>
      <c r="BH65" s="17">
        <f t="shared" si="135"/>
        <v>4</v>
      </c>
      <c r="BI65" s="17">
        <f t="shared" si="136"/>
        <v>4</v>
      </c>
      <c r="BJ65" s="17">
        <f t="shared" si="137"/>
        <v>4</v>
      </c>
      <c r="BK65" s="17">
        <f t="shared" si="138"/>
        <v>0</v>
      </c>
      <c r="BL65" s="17">
        <f t="shared" si="139"/>
        <v>0</v>
      </c>
      <c r="BM65" s="17">
        <f t="shared" si="140"/>
        <v>0</v>
      </c>
      <c r="BN65" s="17">
        <f t="shared" si="141"/>
        <v>0</v>
      </c>
      <c r="BO65" s="17">
        <f t="shared" si="142"/>
        <v>20</v>
      </c>
      <c r="BP65" s="17">
        <f t="shared" si="143"/>
        <v>6586</v>
      </c>
      <c r="BQ65" s="17">
        <f t="shared" si="144"/>
        <v>329.3</v>
      </c>
    </row>
    <row r="66" spans="1:69" ht="15.75" customHeight="1" x14ac:dyDescent="0.25">
      <c r="A66" s="36"/>
      <c r="B66" s="37" t="s">
        <v>36</v>
      </c>
      <c r="C66" s="46"/>
      <c r="D66" s="39">
        <f>SUM(D57:D64)</f>
        <v>76</v>
      </c>
      <c r="E66" s="40">
        <f>E65+$D$66</f>
        <v>410</v>
      </c>
      <c r="F66" s="40">
        <f>F65+$D$66</f>
        <v>365</v>
      </c>
      <c r="G66" s="40">
        <f>G65+$D$66</f>
        <v>429</v>
      </c>
      <c r="H66" s="40">
        <f>H65+$D$66</f>
        <v>470</v>
      </c>
      <c r="I66" s="41">
        <f>SUM(E66:H66)</f>
        <v>1674</v>
      </c>
      <c r="J66" s="39">
        <f>SUM(J57:J64)</f>
        <v>75</v>
      </c>
      <c r="K66" s="40">
        <f>K65+$J$66</f>
        <v>413</v>
      </c>
      <c r="L66" s="40">
        <f>L65+$J$66</f>
        <v>383</v>
      </c>
      <c r="M66" s="40">
        <f>M65+$J$66</f>
        <v>399</v>
      </c>
      <c r="N66" s="40">
        <f>N65+$J$66</f>
        <v>397</v>
      </c>
      <c r="O66" s="41">
        <f>SUM(K66:N66)</f>
        <v>1592</v>
      </c>
      <c r="P66" s="39">
        <f>SUM(P57:P64)</f>
        <v>75</v>
      </c>
      <c r="Q66" s="40">
        <f>Q65+$P$66</f>
        <v>412</v>
      </c>
      <c r="R66" s="40">
        <f>R65+$P$66</f>
        <v>437</v>
      </c>
      <c r="S66" s="40">
        <f>S65+$P$66</f>
        <v>422</v>
      </c>
      <c r="T66" s="40">
        <f>T65+$P$66</f>
        <v>461</v>
      </c>
      <c r="U66" s="41">
        <f>SUM(Q66:T66)</f>
        <v>1732</v>
      </c>
      <c r="V66" s="39">
        <f>SUM(V57:V64)</f>
        <v>74</v>
      </c>
      <c r="W66" s="40">
        <f>W65+$V$66</f>
        <v>360</v>
      </c>
      <c r="X66" s="40">
        <f>X65+$V$66</f>
        <v>385</v>
      </c>
      <c r="Y66" s="40">
        <f>Y65+$V$66</f>
        <v>387</v>
      </c>
      <c r="Z66" s="40">
        <f>Z65+$V$66</f>
        <v>371</v>
      </c>
      <c r="AA66" s="41">
        <f>SUM(W66:Z66)</f>
        <v>1503</v>
      </c>
      <c r="AB66" s="39">
        <f>SUM(AB57:AB64)</f>
        <v>75</v>
      </c>
      <c r="AC66" s="40">
        <f>AC65+$AB$66</f>
        <v>372</v>
      </c>
      <c r="AD66" s="40">
        <f>AD65+$AB$66</f>
        <v>424</v>
      </c>
      <c r="AE66" s="40">
        <f>AE65+$AB$66</f>
        <v>398</v>
      </c>
      <c r="AF66" s="40">
        <f>AF65+$AB$66</f>
        <v>391</v>
      </c>
      <c r="AG66" s="41">
        <f>SUM(AC66:AF66)</f>
        <v>1585</v>
      </c>
      <c r="AH66" s="39">
        <f>SUM(AH57:AH64)</f>
        <v>0</v>
      </c>
      <c r="AI66" s="40">
        <f>AI65+$AH$66</f>
        <v>0</v>
      </c>
      <c r="AJ66" s="40">
        <f>AJ65+$AH$66</f>
        <v>0</v>
      </c>
      <c r="AK66" s="40">
        <f>AK65+$AH$66</f>
        <v>0</v>
      </c>
      <c r="AL66" s="40">
        <f>AL65+$AH$66</f>
        <v>0</v>
      </c>
      <c r="AM66" s="41">
        <f>SUM(AI66:AL66)</f>
        <v>0</v>
      </c>
      <c r="AN66" s="39">
        <f>SUM(AN57:AN64)</f>
        <v>0</v>
      </c>
      <c r="AO66" s="40">
        <f>AO65+$AN$66</f>
        <v>0</v>
      </c>
      <c r="AP66" s="40">
        <f>AP65+$AN$66</f>
        <v>0</v>
      </c>
      <c r="AQ66" s="40">
        <f>AQ65+$AN$66</f>
        <v>0</v>
      </c>
      <c r="AR66" s="40">
        <f>AR65+$AN$66</f>
        <v>0</v>
      </c>
      <c r="AS66" s="41">
        <f>SUM(AO66:AR66)</f>
        <v>0</v>
      </c>
      <c r="AT66" s="39">
        <f>SUM(AT57:AT64)</f>
        <v>0</v>
      </c>
      <c r="AU66" s="40">
        <f>AU65+$AT$66</f>
        <v>0</v>
      </c>
      <c r="AV66" s="40">
        <f>AV65+$AT$66</f>
        <v>0</v>
      </c>
      <c r="AW66" s="40">
        <f>AW65+$AT$66</f>
        <v>0</v>
      </c>
      <c r="AX66" s="40">
        <f>AX65+$AT$66</f>
        <v>0</v>
      </c>
      <c r="AY66" s="41">
        <f>SUM(AU66:AX66)</f>
        <v>0</v>
      </c>
      <c r="AZ66" s="39">
        <f>SUM(AZ57:AZ64)</f>
        <v>0</v>
      </c>
      <c r="BA66" s="40">
        <f>BA65+$AZ$66</f>
        <v>0</v>
      </c>
      <c r="BB66" s="40">
        <f>BB65+$AZ$66</f>
        <v>0</v>
      </c>
      <c r="BC66" s="40">
        <f>BC65+$AZ$66</f>
        <v>0</v>
      </c>
      <c r="BD66" s="40">
        <f>BD65+$AZ$66</f>
        <v>0</v>
      </c>
      <c r="BE66" s="41">
        <f>SUM(BA66:BD66)</f>
        <v>0</v>
      </c>
      <c r="BF66" s="44">
        <f t="shared" si="133"/>
        <v>4</v>
      </c>
      <c r="BG66" s="17">
        <f t="shared" si="134"/>
        <v>4</v>
      </c>
      <c r="BH66" s="17">
        <f t="shared" si="135"/>
        <v>4</v>
      </c>
      <c r="BI66" s="17">
        <f t="shared" si="136"/>
        <v>4</v>
      </c>
      <c r="BJ66" s="17">
        <f t="shared" si="137"/>
        <v>4</v>
      </c>
      <c r="BK66" s="17">
        <f t="shared" si="138"/>
        <v>0</v>
      </c>
      <c r="BL66" s="17">
        <f t="shared" si="139"/>
        <v>0</v>
      </c>
      <c r="BM66" s="17">
        <f t="shared" si="140"/>
        <v>0</v>
      </c>
      <c r="BN66" s="17">
        <f t="shared" si="141"/>
        <v>0</v>
      </c>
      <c r="BO66" s="17">
        <f t="shared" si="142"/>
        <v>20</v>
      </c>
      <c r="BP66" s="17">
        <f t="shared" si="143"/>
        <v>8086</v>
      </c>
      <c r="BQ66" s="17">
        <f t="shared" si="144"/>
        <v>404.3</v>
      </c>
    </row>
    <row r="67" spans="1:69" ht="15.75" customHeight="1" x14ac:dyDescent="0.25">
      <c r="A67" s="36"/>
      <c r="B67" s="37" t="s">
        <v>37</v>
      </c>
      <c r="C67" s="46"/>
      <c r="D67" s="42"/>
      <c r="E67" s="40">
        <f t="shared" ref="E67:I68" si="162">IF($D$66&gt;0,IF(E65=E51,0.5,IF(E65&gt;E51,1,0)),0)</f>
        <v>0</v>
      </c>
      <c r="F67" s="40">
        <f t="shared" si="162"/>
        <v>0</v>
      </c>
      <c r="G67" s="40">
        <f t="shared" si="162"/>
        <v>1</v>
      </c>
      <c r="H67" s="40">
        <f t="shared" si="162"/>
        <v>1</v>
      </c>
      <c r="I67" s="41">
        <f t="shared" si="162"/>
        <v>1</v>
      </c>
      <c r="J67" s="42"/>
      <c r="K67" s="40">
        <f>IF($J$66&gt;0,IF(K65=K173,0.5,IF(K65&gt;K173,1,0)),0)</f>
        <v>1</v>
      </c>
      <c r="L67" s="40">
        <f>IF($J$66&gt;0,IF(L65=L173,0.5,IF(L65&gt;L173,1,0)),0)</f>
        <v>0</v>
      </c>
      <c r="M67" s="40">
        <f>IF($J$66&gt;0,IF(M65=M173,0.5,IF(M65&gt;M173,1,0)),0)</f>
        <v>1</v>
      </c>
      <c r="N67" s="40">
        <f>IF($J$66&gt;0,IF(N65=N173,0.5,IF(N65&gt;N173,1,0)),0)</f>
        <v>0.5</v>
      </c>
      <c r="O67" s="41">
        <f>IF($J$66&gt;0,IF(O65=O173,0.5,IF(O65&gt;O173,1,0)),0)</f>
        <v>1</v>
      </c>
      <c r="P67" s="42"/>
      <c r="Q67" s="40">
        <f t="shared" ref="Q67:U68" si="163">IF($P$66&gt;0,IF(Q65=Q78,0.5,IF(Q65&gt;Q78,1,0)),0)</f>
        <v>1</v>
      </c>
      <c r="R67" s="40">
        <f t="shared" si="163"/>
        <v>1</v>
      </c>
      <c r="S67" s="40">
        <f t="shared" si="163"/>
        <v>1</v>
      </c>
      <c r="T67" s="40">
        <f t="shared" si="163"/>
        <v>1</v>
      </c>
      <c r="U67" s="41">
        <f t="shared" si="163"/>
        <v>1</v>
      </c>
      <c r="V67" s="42"/>
      <c r="W67" s="40">
        <f>IF($V$66&gt;0,IF(W65=W190,0.5,IF(W65&gt;W190,1,0)),0)</f>
        <v>0.5</v>
      </c>
      <c r="X67" s="40">
        <f>IF($V$66&gt;0,IF(X65=X190,0.5,IF(X65&gt;X190,1,0)),0)</f>
        <v>0.5</v>
      </c>
      <c r="Y67" s="40">
        <f>IF($V$66&gt;0,IF(Y65=Y190,0.5,IF(Y65&gt;Y190,1,0)),0)</f>
        <v>0.5</v>
      </c>
      <c r="Z67" s="40">
        <f>IF($V$66&gt;0,IF(Z65=Z190,0.5,IF(Z65&gt;Z190,1,0)),0)</f>
        <v>0.5</v>
      </c>
      <c r="AA67" s="41">
        <f>IF($V$66&gt;0,IF(AA65=AA190,0.5,IF(AA65&gt;AA190,1,0)),0)</f>
        <v>0.5</v>
      </c>
      <c r="AB67" s="42"/>
      <c r="AC67" s="40">
        <f>IF($AB$66&gt;0,IF(AC65=AC127,0.5,IF(AC65&gt;AC127,1,0)),0)</f>
        <v>0</v>
      </c>
      <c r="AD67" s="40">
        <f>IF($AB$66&gt;0,IF(AD65=AD127,0.5,IF(AD65&gt;AD127,1,0)),0)</f>
        <v>1</v>
      </c>
      <c r="AE67" s="40">
        <f>IF($AB$66&gt;0,IF(AE65=AE127,0.5,IF(AE65&gt;AE127,1,0)),0)</f>
        <v>1</v>
      </c>
      <c r="AF67" s="40">
        <f>IF($AB$66&gt;0,IF(AF65=AF127,0.5,IF(AF65&gt;AF127,1,0)),0)</f>
        <v>0</v>
      </c>
      <c r="AG67" s="41">
        <f>IF($AB$66&gt;0,IF(AG65=AG127,0.5,IF(AG65&gt;AG127,1,0)),0)</f>
        <v>1</v>
      </c>
      <c r="AH67" s="42"/>
      <c r="AI67" s="40">
        <f>IF($AH$66&gt;0,IF(AI65=AI145,0.5,IF(AI65&gt;AI145,1,0)),0)</f>
        <v>0</v>
      </c>
      <c r="AJ67" s="40">
        <f>IF($AH$66&gt;0,IF(AJ65=AJ145,0.5,IF(AJ65&gt;AJ145,1,0)),0)</f>
        <v>0</v>
      </c>
      <c r="AK67" s="40">
        <f>IF($AH$66&gt;0,IF(AK65=AK145,0.5,IF(AK65&gt;AK145,1,0)),0)</f>
        <v>0</v>
      </c>
      <c r="AL67" s="40">
        <f>IF($AH$66&gt;0,IF(AL65=AL145,0.5,IF(AL65&gt;AL145,1,0)),0)</f>
        <v>0</v>
      </c>
      <c r="AM67" s="41">
        <f>IF($AH$66&gt;0,IF(AM65=AM145,0.5,IF(AM65&gt;AM145,1,0)),0)</f>
        <v>0</v>
      </c>
      <c r="AN67" s="42"/>
      <c r="AO67" s="40">
        <f>IF($AN$66&gt;0,IF(AO65=AO161,0.5,IF(AO65&gt;AO161,1,0)),0)</f>
        <v>0</v>
      </c>
      <c r="AP67" s="40">
        <f>IF($AN$66&gt;0,IF(AP65=AP161,0.5,IF(AP65&gt;AP161,1,0)),0)</f>
        <v>0</v>
      </c>
      <c r="AQ67" s="40">
        <f>IF($AN$66&gt;0,IF(AQ65=AQ161,0.5,IF(AQ65&gt;AQ161,1,0)),0)</f>
        <v>0</v>
      </c>
      <c r="AR67" s="40">
        <f>IF($AN$66&gt;0,IF(AR65=AR161,0.5,IF(AR65&gt;AR161,1,0)),0)</f>
        <v>0</v>
      </c>
      <c r="AS67" s="41">
        <f>IF($AN$66&gt;0,IF(AS65=AS161,0.5,IF(AS65&gt;AS161,1,0)),0)</f>
        <v>0</v>
      </c>
      <c r="AT67" s="42"/>
      <c r="AU67" s="40">
        <f t="shared" ref="AU67:AY68" si="164">IF($AT$66&gt;0,IF(AU65=AU93,0.5,IF(AU65&gt;AU93,1,0)),0)</f>
        <v>0</v>
      </c>
      <c r="AV67" s="40">
        <f t="shared" si="164"/>
        <v>0</v>
      </c>
      <c r="AW67" s="40">
        <f t="shared" si="164"/>
        <v>0</v>
      </c>
      <c r="AX67" s="40">
        <f t="shared" si="164"/>
        <v>0</v>
      </c>
      <c r="AY67" s="41">
        <f t="shared" si="164"/>
        <v>0</v>
      </c>
      <c r="AZ67" s="42"/>
      <c r="BA67" s="40">
        <f>IF($AZ$66&gt;0,IF(BA65=BA110,0.5,IF(BA65&gt;BA110,1,0)),0)</f>
        <v>0</v>
      </c>
      <c r="BB67" s="40">
        <f>IF($AZ$66&gt;0,IF(BB65=BB110,0.5,IF(BB65&gt;BB110,1,0)),0)</f>
        <v>0</v>
      </c>
      <c r="BC67" s="40">
        <f>IF($AZ$66&gt;0,IF(BC65=BC110,0.5,IF(BC65&gt;BC110,1,0)),0)</f>
        <v>0</v>
      </c>
      <c r="BD67" s="40">
        <f>IF($AZ$66&gt;0,IF(BD65=BD110,0.5,IF(BD65&gt;BD110,1,0)),0)</f>
        <v>0</v>
      </c>
      <c r="BE67" s="41">
        <f>IF($AZ$66&gt;0,IF(BE65=BE110,0.5,IF(BE65&gt;BE110,1,0)),0)</f>
        <v>0</v>
      </c>
      <c r="BF67" s="47"/>
      <c r="BG67" s="21"/>
      <c r="BH67" s="21"/>
      <c r="BI67" s="21"/>
      <c r="BJ67" s="21"/>
      <c r="BK67" s="21"/>
      <c r="BL67" s="21"/>
      <c r="BM67" s="21"/>
      <c r="BN67" s="21"/>
      <c r="BO67" s="21"/>
      <c r="BP67" s="17">
        <f t="shared" si="143"/>
        <v>4.5</v>
      </c>
      <c r="BQ67" s="21"/>
    </row>
    <row r="68" spans="1:69" ht="15.75" customHeight="1" x14ac:dyDescent="0.25">
      <c r="A68" s="36"/>
      <c r="B68" s="37" t="s">
        <v>38</v>
      </c>
      <c r="C68" s="46"/>
      <c r="D68" s="42"/>
      <c r="E68" s="40">
        <f t="shared" si="162"/>
        <v>0</v>
      </c>
      <c r="F68" s="40">
        <f t="shared" si="162"/>
        <v>0</v>
      </c>
      <c r="G68" s="40">
        <f t="shared" si="162"/>
        <v>1</v>
      </c>
      <c r="H68" s="40">
        <f t="shared" si="162"/>
        <v>1</v>
      </c>
      <c r="I68" s="41">
        <f t="shared" si="162"/>
        <v>0</v>
      </c>
      <c r="J68" s="42"/>
      <c r="K68" s="40">
        <f>IF($J$66&gt;0,IF(K66=K174,0.5,IF(K66&gt;K174,1,0)),0)</f>
        <v>1</v>
      </c>
      <c r="L68" s="40">
        <f>IF($J$66&gt;0,IF(L66=L174,0.5,IF(L66&gt;L174,1,0)),0)</f>
        <v>0</v>
      </c>
      <c r="M68" s="40">
        <f>IF($J$66&gt;0,IF(M66=M174,0.5,IF(M66&gt;M174,1,0)),0)</f>
        <v>1</v>
      </c>
      <c r="N68" s="40">
        <f>IF($J$66&gt;0,IF(N66=N174,0.5,IF(N66&gt;N174,1,0)),0)</f>
        <v>0</v>
      </c>
      <c r="O68" s="41">
        <f>IF($J$66&gt;0,IF(O66=O174,0.5,IF(O66&gt;O174,1,0)),0)</f>
        <v>1</v>
      </c>
      <c r="P68" s="42"/>
      <c r="Q68" s="40">
        <f t="shared" si="163"/>
        <v>1</v>
      </c>
      <c r="R68" s="40">
        <f t="shared" si="163"/>
        <v>1</v>
      </c>
      <c r="S68" s="40">
        <f t="shared" si="163"/>
        <v>1</v>
      </c>
      <c r="T68" s="40">
        <f t="shared" si="163"/>
        <v>1</v>
      </c>
      <c r="U68" s="41">
        <f t="shared" si="163"/>
        <v>1</v>
      </c>
      <c r="V68" s="42"/>
      <c r="W68" s="40">
        <f>IF($V$66&gt;0,IF(W66=W191,0.5,IF(W66&gt;W191,1,0)),0)</f>
        <v>0.5</v>
      </c>
      <c r="X68" s="40">
        <f>IF($V$66&gt;0,IF(X66=X191,0.5,IF(X66&gt;X191,1,0)),0)</f>
        <v>0.5</v>
      </c>
      <c r="Y68" s="40">
        <f>IF($V$66&gt;0,IF(Y66=Y191,0.5,IF(Y66&gt;Y191,1,0)),0)</f>
        <v>0.5</v>
      </c>
      <c r="Z68" s="40">
        <f>IF($V$66&gt;0,IF(Z66=Z191,0.5,IF(Z66&gt;Z191,1,0)),0)</f>
        <v>0.5</v>
      </c>
      <c r="AA68" s="41">
        <f>IF($V$66&gt;0,IF(AA66=AA191,0.5,IF(AA66&gt;AA191,1,0)),0)</f>
        <v>0.5</v>
      </c>
      <c r="AB68" s="42"/>
      <c r="AC68" s="40">
        <f>IF($AB$66&gt;0,IF(AC66=AC128,0.5,IF(AC66&gt;AC128,1,0)),0)</f>
        <v>0</v>
      </c>
      <c r="AD68" s="40">
        <f>IF($AB$66&gt;0,IF(AD66=AD128,0.5,IF(AD66&gt;AD128,1,0)),0)</f>
        <v>1</v>
      </c>
      <c r="AE68" s="40">
        <f>IF($AB$66&gt;0,IF(AE66=AE128,0.5,IF(AE66&gt;AE128,1,0)),0)</f>
        <v>1</v>
      </c>
      <c r="AF68" s="40">
        <f>IF($AB$66&gt;0,IF(AF66=AF128,0.5,IF(AF66&gt;AF128,1,0)),0)</f>
        <v>0</v>
      </c>
      <c r="AG68" s="41">
        <f>IF($AB$66&gt;0,IF(AG66=AG128,0.5,IF(AG66&gt;AG128,1,0)),0)</f>
        <v>0</v>
      </c>
      <c r="AH68" s="42"/>
      <c r="AI68" s="40">
        <f>IF($AH$66&gt;0,IF(AI66=AI146,0.5,IF(AI66&gt;AI146,1,0)),0)</f>
        <v>0</v>
      </c>
      <c r="AJ68" s="40">
        <f>IF($AH$66&gt;0,IF(AJ66=AJ146,0.5,IF(AJ66&gt;AJ146,1,0)),0)</f>
        <v>0</v>
      </c>
      <c r="AK68" s="40">
        <f>IF($AH$66&gt;0,IF(AK66=AK146,0.5,IF(AK66&gt;AK146,1,0)),0)</f>
        <v>0</v>
      </c>
      <c r="AL68" s="40">
        <f>IF($AH$66&gt;0,IF(AL66=AL146,0.5,IF(AL66&gt;AL146,1,0)),0)</f>
        <v>0</v>
      </c>
      <c r="AM68" s="41">
        <f>IF($AH$66&gt;0,IF(AM66=AM146,0.5,IF(AM66&gt;AM146,1,0)),0)</f>
        <v>0</v>
      </c>
      <c r="AN68" s="42"/>
      <c r="AO68" s="40">
        <f>IF($AN$66&gt;0,IF(AO66=AO162,0.5,IF(AO66&gt;AO162,1,0)),0)</f>
        <v>0</v>
      </c>
      <c r="AP68" s="40">
        <f>IF($AN$66&gt;0,IF(AP66=AP162,0.5,IF(AP66&gt;AP162,1,0)),0)</f>
        <v>0</v>
      </c>
      <c r="AQ68" s="40">
        <f>IF($AN$66&gt;0,IF(AQ66=AQ162,0.5,IF(AQ66&gt;AQ162,1,0)),0)</f>
        <v>0</v>
      </c>
      <c r="AR68" s="40">
        <f>IF($AN$66&gt;0,IF(AR66=AR162,0.5,IF(AR66&gt;AR162,1,0)),0)</f>
        <v>0</v>
      </c>
      <c r="AS68" s="41">
        <f>IF($AN$66&gt;0,IF(AS66=AS162,0.5,IF(AS66&gt;AS162,1,0)),0)</f>
        <v>0</v>
      </c>
      <c r="AT68" s="42"/>
      <c r="AU68" s="40">
        <f t="shared" si="164"/>
        <v>0</v>
      </c>
      <c r="AV68" s="40">
        <f t="shared" si="164"/>
        <v>0</v>
      </c>
      <c r="AW68" s="40">
        <f t="shared" si="164"/>
        <v>0</v>
      </c>
      <c r="AX68" s="40">
        <f t="shared" si="164"/>
        <v>0</v>
      </c>
      <c r="AY68" s="41">
        <f t="shared" si="164"/>
        <v>0</v>
      </c>
      <c r="AZ68" s="42"/>
      <c r="BA68" s="40">
        <f>IF($AZ$66&gt;0,IF(BA66=BA111,0.5,IF(BA66&gt;BA111,1,0)),0)</f>
        <v>0</v>
      </c>
      <c r="BB68" s="40">
        <f>IF($AZ$66&gt;0,IF(BB66=BB111,0.5,IF(BB66&gt;BB111,1,0)),0)</f>
        <v>0</v>
      </c>
      <c r="BC68" s="40">
        <f>IF($AZ$66&gt;0,IF(BC66=BC111,0.5,IF(BC66&gt;BC111,1,0)),0)</f>
        <v>0</v>
      </c>
      <c r="BD68" s="40">
        <f>IF($AZ$66&gt;0,IF(BD66=BD111,0.5,IF(BD66&gt;BD111,1,0)),0)</f>
        <v>0</v>
      </c>
      <c r="BE68" s="41">
        <f>IF($AZ$66&gt;0,IF(BE66=BE111,0.5,IF(BE66&gt;BE111,1,0)),0)</f>
        <v>0</v>
      </c>
      <c r="BF68" s="47"/>
      <c r="BG68" s="21"/>
      <c r="BH68" s="21"/>
      <c r="BI68" s="21"/>
      <c r="BJ68" s="21"/>
      <c r="BK68" s="21"/>
      <c r="BL68" s="21"/>
      <c r="BM68" s="21"/>
      <c r="BN68" s="21"/>
      <c r="BO68" s="21"/>
      <c r="BP68" s="17">
        <f t="shared" si="143"/>
        <v>2.5</v>
      </c>
      <c r="BQ68" s="21"/>
    </row>
    <row r="69" spans="1:69" ht="14.25" customHeight="1" x14ac:dyDescent="0.25">
      <c r="A69" s="48"/>
      <c r="B69" s="49" t="s">
        <v>39</v>
      </c>
      <c r="C69" s="50"/>
      <c r="D69" s="51"/>
      <c r="E69" s="52"/>
      <c r="F69" s="52"/>
      <c r="G69" s="52"/>
      <c r="H69" s="52"/>
      <c r="I69" s="53">
        <f>SUM(E67+F67+G67+H67+I67+E68+F68+G68+H68+I68)</f>
        <v>5</v>
      </c>
      <c r="J69" s="51"/>
      <c r="K69" s="52"/>
      <c r="L69" s="52"/>
      <c r="M69" s="52"/>
      <c r="N69" s="52"/>
      <c r="O69" s="53">
        <f>SUM(K67+L67+M67+N67+O67+K68+L68+M68+N68+O68)</f>
        <v>6.5</v>
      </c>
      <c r="P69" s="51"/>
      <c r="Q69" s="52"/>
      <c r="R69" s="52"/>
      <c r="S69" s="52"/>
      <c r="T69" s="52"/>
      <c r="U69" s="53">
        <f>SUM(Q67+R67+S67+T67+U67+Q68+R68+S68+T68+U68)</f>
        <v>10</v>
      </c>
      <c r="V69" s="51"/>
      <c r="W69" s="52"/>
      <c r="X69" s="52"/>
      <c r="Y69" s="52"/>
      <c r="Z69" s="52"/>
      <c r="AA69" s="53">
        <f>SUM(W67+X67+Y67+Z67+AA67+W68+X68+Y68+Z68+AA68)</f>
        <v>5</v>
      </c>
      <c r="AB69" s="51"/>
      <c r="AC69" s="52"/>
      <c r="AD69" s="52"/>
      <c r="AE69" s="52"/>
      <c r="AF69" s="52"/>
      <c r="AG69" s="53">
        <f>SUM(AC67+AD67+AE67+AF67+AG67+AC68+AD68+AE68+AF68+AG68)</f>
        <v>5</v>
      </c>
      <c r="AH69" s="51"/>
      <c r="AI69" s="52"/>
      <c r="AJ69" s="52"/>
      <c r="AK69" s="52"/>
      <c r="AL69" s="52"/>
      <c r="AM69" s="53">
        <f>SUM(AI67+AJ67+AK67+AL67+AM67+AI68+AJ68+AK68+AL68+AM68)</f>
        <v>0</v>
      </c>
      <c r="AN69" s="51"/>
      <c r="AO69" s="52"/>
      <c r="AP69" s="52"/>
      <c r="AQ69" s="52"/>
      <c r="AR69" s="52"/>
      <c r="AS69" s="53">
        <f>SUM(AO67+AP67+AQ67+AR67+AS67+AO68+AP68+AQ68+AR68+AS68)</f>
        <v>0</v>
      </c>
      <c r="AT69" s="51"/>
      <c r="AU69" s="52"/>
      <c r="AV69" s="52"/>
      <c r="AW69" s="52"/>
      <c r="AX69" s="52"/>
      <c r="AY69" s="53">
        <f>SUM(AU67+AV67+AW67+AX67+AY67+AU68+AV68+AW68+AX68+AY68)</f>
        <v>0</v>
      </c>
      <c r="AZ69" s="51"/>
      <c r="BA69" s="52"/>
      <c r="BB69" s="52"/>
      <c r="BC69" s="52"/>
      <c r="BD69" s="52"/>
      <c r="BE69" s="53">
        <f>SUM(BA67+BB67+BC67+BD67+BE67+BA68+BB68+BC68+BD68+BE68)</f>
        <v>0</v>
      </c>
      <c r="BF69" s="54"/>
      <c r="BG69" s="55"/>
      <c r="BH69" s="55"/>
      <c r="BI69" s="55"/>
      <c r="BJ69" s="55"/>
      <c r="BK69" s="55"/>
      <c r="BL69" s="55"/>
      <c r="BM69" s="55"/>
      <c r="BN69" s="55"/>
      <c r="BO69" s="55"/>
      <c r="BP69" s="56">
        <f t="shared" si="143"/>
        <v>31.5</v>
      </c>
      <c r="BQ69" s="55"/>
    </row>
    <row r="70" spans="1:69" ht="27" customHeight="1" x14ac:dyDescent="0.25">
      <c r="A70" s="30">
        <v>3</v>
      </c>
      <c r="B70" s="122" t="s">
        <v>99</v>
      </c>
      <c r="C70" s="124"/>
      <c r="D70" s="31" t="s">
        <v>26</v>
      </c>
      <c r="E70" s="32" t="s">
        <v>27</v>
      </c>
      <c r="F70" s="32" t="s">
        <v>28</v>
      </c>
      <c r="G70" s="32" t="s">
        <v>29</v>
      </c>
      <c r="H70" s="32" t="s">
        <v>30</v>
      </c>
      <c r="I70" s="33" t="s">
        <v>23</v>
      </c>
      <c r="J70" s="31" t="s">
        <v>26</v>
      </c>
      <c r="K70" s="32" t="s">
        <v>27</v>
      </c>
      <c r="L70" s="32" t="s">
        <v>28</v>
      </c>
      <c r="M70" s="32" t="s">
        <v>29</v>
      </c>
      <c r="N70" s="32" t="s">
        <v>30</v>
      </c>
      <c r="O70" s="33" t="s">
        <v>23</v>
      </c>
      <c r="P70" s="31" t="s">
        <v>26</v>
      </c>
      <c r="Q70" s="32" t="s">
        <v>27</v>
      </c>
      <c r="R70" s="32" t="s">
        <v>28</v>
      </c>
      <c r="S70" s="32" t="s">
        <v>29</v>
      </c>
      <c r="T70" s="32" t="s">
        <v>30</v>
      </c>
      <c r="U70" s="33" t="s">
        <v>23</v>
      </c>
      <c r="V70" s="31" t="s">
        <v>26</v>
      </c>
      <c r="W70" s="32" t="s">
        <v>27</v>
      </c>
      <c r="X70" s="32" t="s">
        <v>28</v>
      </c>
      <c r="Y70" s="32" t="s">
        <v>29</v>
      </c>
      <c r="Z70" s="32" t="s">
        <v>30</v>
      </c>
      <c r="AA70" s="33" t="s">
        <v>23</v>
      </c>
      <c r="AB70" s="31" t="s">
        <v>26</v>
      </c>
      <c r="AC70" s="32" t="s">
        <v>27</v>
      </c>
      <c r="AD70" s="32" t="s">
        <v>28</v>
      </c>
      <c r="AE70" s="32" t="s">
        <v>29</v>
      </c>
      <c r="AF70" s="32" t="s">
        <v>30</v>
      </c>
      <c r="AG70" s="33" t="s">
        <v>23</v>
      </c>
      <c r="AH70" s="31" t="s">
        <v>26</v>
      </c>
      <c r="AI70" s="32" t="s">
        <v>27</v>
      </c>
      <c r="AJ70" s="32" t="s">
        <v>28</v>
      </c>
      <c r="AK70" s="32" t="s">
        <v>29</v>
      </c>
      <c r="AL70" s="32" t="s">
        <v>30</v>
      </c>
      <c r="AM70" s="33" t="s">
        <v>23</v>
      </c>
      <c r="AN70" s="31" t="s">
        <v>26</v>
      </c>
      <c r="AO70" s="32" t="s">
        <v>27</v>
      </c>
      <c r="AP70" s="32" t="s">
        <v>28</v>
      </c>
      <c r="AQ70" s="32" t="s">
        <v>29</v>
      </c>
      <c r="AR70" s="32" t="s">
        <v>30</v>
      </c>
      <c r="AS70" s="33" t="s">
        <v>23</v>
      </c>
      <c r="AT70" s="31" t="s">
        <v>26</v>
      </c>
      <c r="AU70" s="32" t="s">
        <v>27</v>
      </c>
      <c r="AV70" s="32" t="s">
        <v>28</v>
      </c>
      <c r="AW70" s="32" t="s">
        <v>29</v>
      </c>
      <c r="AX70" s="32" t="s">
        <v>30</v>
      </c>
      <c r="AY70" s="33" t="s">
        <v>23</v>
      </c>
      <c r="AZ70" s="31" t="s">
        <v>26</v>
      </c>
      <c r="BA70" s="32" t="s">
        <v>27</v>
      </c>
      <c r="BB70" s="32" t="s">
        <v>28</v>
      </c>
      <c r="BC70" s="32" t="s">
        <v>29</v>
      </c>
      <c r="BD70" s="32" t="s">
        <v>30</v>
      </c>
      <c r="BE70" s="33" t="s">
        <v>23</v>
      </c>
      <c r="BF70" s="34"/>
      <c r="BG70" s="35"/>
      <c r="BH70" s="35"/>
      <c r="BI70" s="35"/>
      <c r="BJ70" s="35"/>
      <c r="BK70" s="35"/>
      <c r="BL70" s="35"/>
      <c r="BM70" s="35"/>
      <c r="BN70" s="35"/>
      <c r="BO70" s="35"/>
      <c r="BP70" s="57"/>
      <c r="BQ70" s="35"/>
    </row>
    <row r="71" spans="1:69" ht="15.75" customHeight="1" x14ac:dyDescent="0.25">
      <c r="A71" s="36"/>
      <c r="B71" s="37" t="s">
        <v>55</v>
      </c>
      <c r="C71" s="38" t="s">
        <v>56</v>
      </c>
      <c r="D71" s="39"/>
      <c r="E71" s="40"/>
      <c r="F71" s="40"/>
      <c r="G71" s="40"/>
      <c r="H71" s="40"/>
      <c r="I71" s="41">
        <f t="shared" ref="I71:I76" si="165">SUM(E71:H71)</f>
        <v>0</v>
      </c>
      <c r="J71" s="42"/>
      <c r="K71" s="43"/>
      <c r="L71" s="43"/>
      <c r="M71" s="43"/>
      <c r="N71" s="43"/>
      <c r="O71" s="41">
        <f t="shared" ref="O71:O76" si="166">SUM(K71:N71)</f>
        <v>0</v>
      </c>
      <c r="P71" s="42"/>
      <c r="Q71" s="43"/>
      <c r="R71" s="43"/>
      <c r="S71" s="43"/>
      <c r="T71" s="43"/>
      <c r="U71" s="41">
        <f t="shared" ref="U71:U76" si="167">SUM(Q71:T71)</f>
        <v>0</v>
      </c>
      <c r="V71" s="42">
        <v>41</v>
      </c>
      <c r="W71" s="43">
        <f>W33</f>
        <v>149</v>
      </c>
      <c r="X71" s="43">
        <f t="shared" ref="X71:Z71" si="168">X33</f>
        <v>157</v>
      </c>
      <c r="Y71" s="43">
        <f t="shared" si="168"/>
        <v>119</v>
      </c>
      <c r="Z71" s="43">
        <f t="shared" si="168"/>
        <v>140</v>
      </c>
      <c r="AA71" s="41">
        <f t="shared" ref="AA71:AA77" si="169">SUM(W71:Z71)</f>
        <v>565</v>
      </c>
      <c r="AB71" s="42">
        <v>42</v>
      </c>
      <c r="AC71" s="43">
        <f>AC33</f>
        <v>166</v>
      </c>
      <c r="AD71" s="43">
        <f t="shared" ref="AD71:AF71" si="170">AD33</f>
        <v>167</v>
      </c>
      <c r="AE71" s="43">
        <f t="shared" si="170"/>
        <v>179</v>
      </c>
      <c r="AF71" s="43">
        <f t="shared" si="170"/>
        <v>144</v>
      </c>
      <c r="AG71" s="41">
        <f t="shared" ref="AG71:AG76" si="171">SUM(AC71:AF71)</f>
        <v>656</v>
      </c>
      <c r="AH71" s="42"/>
      <c r="AI71" s="43"/>
      <c r="AJ71" s="43"/>
      <c r="AK71" s="43"/>
      <c r="AL71" s="43"/>
      <c r="AM71" s="41">
        <f t="shared" ref="AM71:AM76" si="172">SUM(AI71:AL71)</f>
        <v>0</v>
      </c>
      <c r="AN71" s="42"/>
      <c r="AO71" s="43"/>
      <c r="AP71" s="43"/>
      <c r="AQ71" s="43"/>
      <c r="AR71" s="43"/>
      <c r="AS71" s="41">
        <f t="shared" ref="AS71:AS76" si="173">SUM(AO71:AR71)</f>
        <v>0</v>
      </c>
      <c r="AT71" s="42"/>
      <c r="AU71" s="43"/>
      <c r="AV71" s="43"/>
      <c r="AW71" s="43"/>
      <c r="AX71" s="43"/>
      <c r="AY71" s="41">
        <f t="shared" ref="AY71:AY76" si="174">SUM(AU71:AX71)</f>
        <v>0</v>
      </c>
      <c r="AZ71" s="42"/>
      <c r="BA71" s="43"/>
      <c r="BB71" s="43"/>
      <c r="BC71" s="43"/>
      <c r="BD71" s="43"/>
      <c r="BE71" s="41">
        <f t="shared" ref="BE71:BE76" si="175">SUM(BA71:BD71)</f>
        <v>0</v>
      </c>
      <c r="BF71" s="44">
        <f t="shared" ref="BF71:BF76" si="176">SUM((IF(E71&gt;0,1,0)+(IF(F71&gt;0,1,0)+(IF(G71&gt;0,1,0)+(IF(H71&gt;0,1,0))))))</f>
        <v>0</v>
      </c>
      <c r="BG71" s="17">
        <f t="shared" ref="BG71:BG76" si="177">SUM((IF(K71&gt;0,1,0)+(IF(L71&gt;0,1,0)+(IF(M71&gt;0,1,0)+(IF(N71&gt;0,1,0))))))</f>
        <v>0</v>
      </c>
      <c r="BH71" s="17">
        <f t="shared" ref="BH71:BH76" si="178">SUM((IF(Q71&gt;0,1,0)+(IF(R71&gt;0,1,0)+(IF(S71&gt;0,1,0)+(IF(T71&gt;0,1,0))))))</f>
        <v>0</v>
      </c>
      <c r="BI71" s="17">
        <f t="shared" ref="BI71:BI76" si="179">SUM((IF(W71&gt;0,1,0)+(IF(X71&gt;0,1,0)+(IF(Y71&gt;0,1,0)+(IF(Z71&gt;0,1,0))))))</f>
        <v>4</v>
      </c>
      <c r="BJ71" s="17">
        <f t="shared" ref="BJ71:BJ76" si="180">SUM((IF(AC71&gt;0,1,0)+(IF(AD71&gt;0,1,0)+(IF(AE71&gt;0,1,0)+(IF(AF71&gt;0,1,0))))))</f>
        <v>4</v>
      </c>
      <c r="BK71" s="17">
        <f t="shared" ref="BK71:BK76" si="181">SUM((IF(AI71&gt;0,1,0)+(IF(AJ71&gt;0,1,0)+(IF(AK71&gt;0,1,0)+(IF(AL71&gt;0,1,0))))))</f>
        <v>0</v>
      </c>
      <c r="BL71" s="17">
        <f t="shared" ref="BL71:BL76" si="182">SUM((IF(AO71&gt;0,1,0)+(IF(AP71&gt;0,1,0)+(IF(AQ71&gt;0,1,0)+(IF(AR71&gt;0,1,0))))))</f>
        <v>0</v>
      </c>
      <c r="BM71" s="17">
        <f t="shared" ref="BM71:BM76" si="183">SUM((IF(AU71&gt;0,1,0)+(IF(AV71&gt;0,1,0)+(IF(AW71&gt;0,1,0)+(IF(AX71&gt;0,1,0))))))</f>
        <v>0</v>
      </c>
      <c r="BN71" s="17">
        <f t="shared" ref="BN71:BN76" si="184">SUM((IF(BA71&gt;0,1,0)+(IF(BB71&gt;0,1,0)+(IF(BC71&gt;0,1,0)+(IF(BD71&gt;0,1,0))))))</f>
        <v>0</v>
      </c>
      <c r="BO71" s="17">
        <f t="shared" ref="BO71:BO76" si="185">SUM(BF71:BN71)</f>
        <v>8</v>
      </c>
      <c r="BP71" s="17">
        <f t="shared" ref="BP71:BP76" si="186">I71+O71+U71+AA71+AG71+AM71+AS71+AY71+BE71</f>
        <v>1221</v>
      </c>
      <c r="BQ71" s="17">
        <f t="shared" ref="BQ71:BQ76" si="187">BP71/BO71</f>
        <v>152.625</v>
      </c>
    </row>
    <row r="72" spans="1:69" ht="15.75" customHeight="1" x14ac:dyDescent="0.25">
      <c r="A72" s="36"/>
      <c r="B72" s="37" t="s">
        <v>57</v>
      </c>
      <c r="C72" s="38" t="s">
        <v>58</v>
      </c>
      <c r="D72" s="39">
        <v>60</v>
      </c>
      <c r="E72" s="40">
        <f>E28</f>
        <v>102</v>
      </c>
      <c r="F72" s="40">
        <f t="shared" ref="F72:H72" si="188">F28</f>
        <v>131</v>
      </c>
      <c r="G72" s="40">
        <f t="shared" si="188"/>
        <v>164</v>
      </c>
      <c r="H72" s="40">
        <f t="shared" si="188"/>
        <v>147</v>
      </c>
      <c r="I72" s="41">
        <f t="shared" si="165"/>
        <v>544</v>
      </c>
      <c r="J72" s="42"/>
      <c r="K72" s="43"/>
      <c r="L72" s="43"/>
      <c r="M72" s="43"/>
      <c r="N72" s="43"/>
      <c r="O72" s="41">
        <f t="shared" si="166"/>
        <v>0</v>
      </c>
      <c r="P72" s="42"/>
      <c r="Q72" s="43"/>
      <c r="R72" s="43"/>
      <c r="S72" s="43"/>
      <c r="T72" s="43"/>
      <c r="U72" s="41">
        <f t="shared" si="167"/>
        <v>0</v>
      </c>
      <c r="V72" s="42">
        <v>59</v>
      </c>
      <c r="W72" s="43">
        <f>W28</f>
        <v>152</v>
      </c>
      <c r="X72" s="43">
        <f t="shared" ref="X72:Z72" si="189">X28</f>
        <v>144</v>
      </c>
      <c r="Y72" s="43">
        <f t="shared" si="189"/>
        <v>99</v>
      </c>
      <c r="Z72" s="43">
        <f t="shared" si="189"/>
        <v>160</v>
      </c>
      <c r="AA72" s="41">
        <f t="shared" si="169"/>
        <v>555</v>
      </c>
      <c r="AB72" s="42">
        <v>58</v>
      </c>
      <c r="AC72" s="43">
        <f>AC28</f>
        <v>180</v>
      </c>
      <c r="AD72" s="43">
        <f t="shared" ref="AD72:AF72" si="190">AD28</f>
        <v>156</v>
      </c>
      <c r="AE72" s="43">
        <f t="shared" si="190"/>
        <v>151</v>
      </c>
      <c r="AF72" s="43">
        <f t="shared" si="190"/>
        <v>140</v>
      </c>
      <c r="AG72" s="41">
        <f t="shared" si="171"/>
        <v>627</v>
      </c>
      <c r="AH72" s="42"/>
      <c r="AI72" s="43"/>
      <c r="AJ72" s="43"/>
      <c r="AK72" s="43"/>
      <c r="AL72" s="43"/>
      <c r="AM72" s="41">
        <f t="shared" si="172"/>
        <v>0</v>
      </c>
      <c r="AN72" s="42"/>
      <c r="AO72" s="43"/>
      <c r="AP72" s="43"/>
      <c r="AQ72" s="43"/>
      <c r="AR72" s="43"/>
      <c r="AS72" s="41">
        <f t="shared" si="173"/>
        <v>0</v>
      </c>
      <c r="AT72" s="42"/>
      <c r="AU72" s="43"/>
      <c r="AV72" s="43"/>
      <c r="AW72" s="43"/>
      <c r="AX72" s="43"/>
      <c r="AY72" s="41">
        <f t="shared" si="174"/>
        <v>0</v>
      </c>
      <c r="AZ72" s="42"/>
      <c r="BA72" s="43"/>
      <c r="BB72" s="43"/>
      <c r="BC72" s="43"/>
      <c r="BD72" s="43"/>
      <c r="BE72" s="41">
        <f t="shared" si="175"/>
        <v>0</v>
      </c>
      <c r="BF72" s="44">
        <f t="shared" si="176"/>
        <v>4</v>
      </c>
      <c r="BG72" s="17">
        <f t="shared" si="177"/>
        <v>0</v>
      </c>
      <c r="BH72" s="17">
        <f t="shared" si="178"/>
        <v>0</v>
      </c>
      <c r="BI72" s="17">
        <f t="shared" si="179"/>
        <v>4</v>
      </c>
      <c r="BJ72" s="17">
        <f t="shared" si="180"/>
        <v>4</v>
      </c>
      <c r="BK72" s="17">
        <f t="shared" si="181"/>
        <v>0</v>
      </c>
      <c r="BL72" s="17">
        <f t="shared" si="182"/>
        <v>0</v>
      </c>
      <c r="BM72" s="17">
        <f t="shared" si="183"/>
        <v>0</v>
      </c>
      <c r="BN72" s="17">
        <f t="shared" si="184"/>
        <v>0</v>
      </c>
      <c r="BO72" s="17">
        <f t="shared" si="185"/>
        <v>12</v>
      </c>
      <c r="BP72" s="17">
        <f t="shared" si="186"/>
        <v>1726</v>
      </c>
      <c r="BQ72" s="17">
        <f t="shared" si="187"/>
        <v>143.83333333333334</v>
      </c>
    </row>
    <row r="73" spans="1:69" ht="15.75" customHeight="1" x14ac:dyDescent="0.25">
      <c r="A73" s="36"/>
      <c r="B73" s="45" t="s">
        <v>107</v>
      </c>
      <c r="C73" s="38" t="s">
        <v>108</v>
      </c>
      <c r="D73" s="42">
        <v>55</v>
      </c>
      <c r="E73" s="43">
        <f>E3</f>
        <v>180</v>
      </c>
      <c r="F73" s="43">
        <f t="shared" ref="F73:H73" si="191">F3</f>
        <v>118</v>
      </c>
      <c r="G73" s="43">
        <f t="shared" si="191"/>
        <v>139</v>
      </c>
      <c r="H73" s="43">
        <f t="shared" si="191"/>
        <v>130</v>
      </c>
      <c r="I73" s="41">
        <f t="shared" si="165"/>
        <v>567</v>
      </c>
      <c r="J73" s="42"/>
      <c r="K73" s="43"/>
      <c r="L73" s="43"/>
      <c r="M73" s="43"/>
      <c r="N73" s="43"/>
      <c r="O73" s="41">
        <f t="shared" si="166"/>
        <v>0</v>
      </c>
      <c r="P73" s="42"/>
      <c r="Q73" s="43"/>
      <c r="R73" s="43"/>
      <c r="S73" s="43"/>
      <c r="T73" s="43"/>
      <c r="U73" s="41">
        <f t="shared" si="167"/>
        <v>0</v>
      </c>
      <c r="V73" s="42"/>
      <c r="W73" s="43"/>
      <c r="X73" s="43"/>
      <c r="Y73" s="43"/>
      <c r="Z73" s="43"/>
      <c r="AA73" s="41">
        <f t="shared" si="169"/>
        <v>0</v>
      </c>
      <c r="AB73" s="42"/>
      <c r="AC73" s="43"/>
      <c r="AD73" s="43"/>
      <c r="AE73" s="43"/>
      <c r="AF73" s="43"/>
      <c r="AG73" s="41">
        <f t="shared" si="171"/>
        <v>0</v>
      </c>
      <c r="AH73" s="42"/>
      <c r="AI73" s="43"/>
      <c r="AJ73" s="43"/>
      <c r="AK73" s="43"/>
      <c r="AL73" s="43"/>
      <c r="AM73" s="41">
        <f t="shared" si="172"/>
        <v>0</v>
      </c>
      <c r="AN73" s="42"/>
      <c r="AO73" s="43"/>
      <c r="AP73" s="43"/>
      <c r="AQ73" s="43"/>
      <c r="AR73" s="43"/>
      <c r="AS73" s="41">
        <f t="shared" si="173"/>
        <v>0</v>
      </c>
      <c r="AT73" s="42"/>
      <c r="AU73" s="43"/>
      <c r="AV73" s="43"/>
      <c r="AW73" s="43"/>
      <c r="AX73" s="43"/>
      <c r="AY73" s="41">
        <f t="shared" si="174"/>
        <v>0</v>
      </c>
      <c r="AZ73" s="42"/>
      <c r="BA73" s="43"/>
      <c r="BB73" s="43"/>
      <c r="BC73" s="43"/>
      <c r="BD73" s="43"/>
      <c r="BE73" s="41">
        <f t="shared" si="175"/>
        <v>0</v>
      </c>
      <c r="BF73" s="44">
        <f t="shared" si="176"/>
        <v>4</v>
      </c>
      <c r="BG73" s="17">
        <f t="shared" si="177"/>
        <v>0</v>
      </c>
      <c r="BH73" s="17">
        <f t="shared" si="178"/>
        <v>0</v>
      </c>
      <c r="BI73" s="17">
        <f t="shared" si="179"/>
        <v>0</v>
      </c>
      <c r="BJ73" s="17">
        <f t="shared" si="180"/>
        <v>0</v>
      </c>
      <c r="BK73" s="17">
        <f t="shared" si="181"/>
        <v>0</v>
      </c>
      <c r="BL73" s="17">
        <f t="shared" si="182"/>
        <v>0</v>
      </c>
      <c r="BM73" s="17">
        <f t="shared" si="183"/>
        <v>0</v>
      </c>
      <c r="BN73" s="17">
        <f t="shared" si="184"/>
        <v>0</v>
      </c>
      <c r="BO73" s="17">
        <f t="shared" si="185"/>
        <v>4</v>
      </c>
      <c r="BP73" s="17">
        <f t="shared" si="186"/>
        <v>567</v>
      </c>
      <c r="BQ73" s="21">
        <f t="shared" si="187"/>
        <v>141.75</v>
      </c>
    </row>
    <row r="74" spans="1:69" ht="15.75" customHeight="1" x14ac:dyDescent="0.25">
      <c r="A74" s="36"/>
      <c r="B74" s="45"/>
      <c r="C74" s="46"/>
      <c r="D74" s="42"/>
      <c r="E74" s="43"/>
      <c r="F74" s="43"/>
      <c r="G74" s="43"/>
      <c r="H74" s="43"/>
      <c r="I74" s="41">
        <f t="shared" si="165"/>
        <v>0</v>
      </c>
      <c r="J74" s="42"/>
      <c r="K74" s="43"/>
      <c r="L74" s="43"/>
      <c r="M74" s="43"/>
      <c r="N74" s="43"/>
      <c r="O74" s="41">
        <f t="shared" si="166"/>
        <v>0</v>
      </c>
      <c r="P74" s="42"/>
      <c r="Q74" s="43"/>
      <c r="R74" s="43"/>
      <c r="S74" s="43"/>
      <c r="T74" s="43"/>
      <c r="U74" s="41">
        <f t="shared" si="167"/>
        <v>0</v>
      </c>
      <c r="V74" s="42"/>
      <c r="W74" s="43"/>
      <c r="X74" s="43"/>
      <c r="Y74" s="43"/>
      <c r="Z74" s="43"/>
      <c r="AA74" s="41">
        <f t="shared" si="169"/>
        <v>0</v>
      </c>
      <c r="AB74" s="42"/>
      <c r="AC74" s="43"/>
      <c r="AD74" s="43"/>
      <c r="AE74" s="43"/>
      <c r="AF74" s="43"/>
      <c r="AG74" s="41">
        <f t="shared" si="171"/>
        <v>0</v>
      </c>
      <c r="AH74" s="42"/>
      <c r="AI74" s="43"/>
      <c r="AJ74" s="43"/>
      <c r="AK74" s="43"/>
      <c r="AL74" s="43"/>
      <c r="AM74" s="41">
        <f t="shared" si="172"/>
        <v>0</v>
      </c>
      <c r="AN74" s="42"/>
      <c r="AO74" s="43"/>
      <c r="AP74" s="43"/>
      <c r="AQ74" s="43"/>
      <c r="AR74" s="43"/>
      <c r="AS74" s="41">
        <f t="shared" si="173"/>
        <v>0</v>
      </c>
      <c r="AT74" s="42"/>
      <c r="AU74" s="43"/>
      <c r="AV74" s="43"/>
      <c r="AW74" s="43"/>
      <c r="AX74" s="43"/>
      <c r="AY74" s="41">
        <f t="shared" si="174"/>
        <v>0</v>
      </c>
      <c r="AZ74" s="42"/>
      <c r="BA74" s="43"/>
      <c r="BB74" s="43"/>
      <c r="BC74" s="43"/>
      <c r="BD74" s="43"/>
      <c r="BE74" s="41">
        <f t="shared" si="175"/>
        <v>0</v>
      </c>
      <c r="BF74" s="44">
        <f t="shared" si="176"/>
        <v>0</v>
      </c>
      <c r="BG74" s="17">
        <f t="shared" si="177"/>
        <v>0</v>
      </c>
      <c r="BH74" s="17">
        <f t="shared" si="178"/>
        <v>0</v>
      </c>
      <c r="BI74" s="17">
        <f t="shared" si="179"/>
        <v>0</v>
      </c>
      <c r="BJ74" s="17">
        <f t="shared" si="180"/>
        <v>0</v>
      </c>
      <c r="BK74" s="17">
        <f t="shared" si="181"/>
        <v>0</v>
      </c>
      <c r="BL74" s="17">
        <f t="shared" si="182"/>
        <v>0</v>
      </c>
      <c r="BM74" s="17">
        <f t="shared" si="183"/>
        <v>0</v>
      </c>
      <c r="BN74" s="17">
        <f t="shared" si="184"/>
        <v>0</v>
      </c>
      <c r="BO74" s="17">
        <f t="shared" si="185"/>
        <v>0</v>
      </c>
      <c r="BP74" s="17">
        <f t="shared" si="186"/>
        <v>0</v>
      </c>
      <c r="BQ74" s="21" t="e">
        <f t="shared" si="187"/>
        <v>#DIV/0!</v>
      </c>
    </row>
    <row r="75" spans="1:69" ht="15.75" customHeight="1" x14ac:dyDescent="0.25">
      <c r="A75" s="36"/>
      <c r="B75" s="45"/>
      <c r="C75" s="46"/>
      <c r="D75" s="42"/>
      <c r="E75" s="43"/>
      <c r="F75" s="43"/>
      <c r="G75" s="43"/>
      <c r="H75" s="43"/>
      <c r="I75" s="41">
        <f t="shared" si="165"/>
        <v>0</v>
      </c>
      <c r="J75" s="42"/>
      <c r="K75" s="43"/>
      <c r="L75" s="43"/>
      <c r="M75" s="43"/>
      <c r="N75" s="43"/>
      <c r="O75" s="41">
        <f t="shared" si="166"/>
        <v>0</v>
      </c>
      <c r="P75" s="42"/>
      <c r="Q75" s="43"/>
      <c r="R75" s="43"/>
      <c r="S75" s="43"/>
      <c r="T75" s="43"/>
      <c r="U75" s="41">
        <f t="shared" si="167"/>
        <v>0</v>
      </c>
      <c r="V75" s="42"/>
      <c r="W75" s="43"/>
      <c r="X75" s="43"/>
      <c r="Y75" s="43"/>
      <c r="Z75" s="43"/>
      <c r="AA75" s="41">
        <f t="shared" si="169"/>
        <v>0</v>
      </c>
      <c r="AB75" s="42"/>
      <c r="AC75" s="43"/>
      <c r="AD75" s="43"/>
      <c r="AE75" s="43"/>
      <c r="AF75" s="43"/>
      <c r="AG75" s="41">
        <f t="shared" si="171"/>
        <v>0</v>
      </c>
      <c r="AH75" s="42"/>
      <c r="AI75" s="43"/>
      <c r="AJ75" s="43"/>
      <c r="AK75" s="43"/>
      <c r="AL75" s="43"/>
      <c r="AM75" s="41">
        <f t="shared" si="172"/>
        <v>0</v>
      </c>
      <c r="AN75" s="42"/>
      <c r="AO75" s="43"/>
      <c r="AP75" s="43"/>
      <c r="AQ75" s="43"/>
      <c r="AR75" s="43"/>
      <c r="AS75" s="41">
        <f t="shared" si="173"/>
        <v>0</v>
      </c>
      <c r="AT75" s="42"/>
      <c r="AU75" s="43"/>
      <c r="AV75" s="43"/>
      <c r="AW75" s="43"/>
      <c r="AX75" s="43"/>
      <c r="AY75" s="41">
        <f t="shared" si="174"/>
        <v>0</v>
      </c>
      <c r="AZ75" s="42"/>
      <c r="BA75" s="43"/>
      <c r="BB75" s="43"/>
      <c r="BC75" s="43"/>
      <c r="BD75" s="43"/>
      <c r="BE75" s="41">
        <f t="shared" si="175"/>
        <v>0</v>
      </c>
      <c r="BF75" s="44">
        <f t="shared" si="176"/>
        <v>0</v>
      </c>
      <c r="BG75" s="17">
        <f t="shared" si="177"/>
        <v>0</v>
      </c>
      <c r="BH75" s="17">
        <f t="shared" si="178"/>
        <v>0</v>
      </c>
      <c r="BI75" s="17">
        <f t="shared" si="179"/>
        <v>0</v>
      </c>
      <c r="BJ75" s="17">
        <f t="shared" si="180"/>
        <v>0</v>
      </c>
      <c r="BK75" s="17">
        <f t="shared" si="181"/>
        <v>0</v>
      </c>
      <c r="BL75" s="17">
        <f t="shared" si="182"/>
        <v>0</v>
      </c>
      <c r="BM75" s="17">
        <f t="shared" si="183"/>
        <v>0</v>
      </c>
      <c r="BN75" s="17">
        <f t="shared" si="184"/>
        <v>0</v>
      </c>
      <c r="BO75" s="17">
        <f t="shared" si="185"/>
        <v>0</v>
      </c>
      <c r="BP75" s="17">
        <f t="shared" si="186"/>
        <v>0</v>
      </c>
      <c r="BQ75" s="21" t="e">
        <f t="shared" si="187"/>
        <v>#DIV/0!</v>
      </c>
    </row>
    <row r="76" spans="1:69" ht="15.75" customHeight="1" x14ac:dyDescent="0.25">
      <c r="A76" s="36"/>
      <c r="B76" s="45"/>
      <c r="C76" s="46"/>
      <c r="D76" s="42"/>
      <c r="E76" s="43"/>
      <c r="F76" s="43"/>
      <c r="G76" s="43"/>
      <c r="H76" s="43"/>
      <c r="I76" s="41">
        <f t="shared" si="165"/>
        <v>0</v>
      </c>
      <c r="J76" s="42"/>
      <c r="K76" s="43"/>
      <c r="L76" s="43"/>
      <c r="M76" s="43"/>
      <c r="N76" s="43"/>
      <c r="O76" s="41">
        <f t="shared" si="166"/>
        <v>0</v>
      </c>
      <c r="P76" s="42"/>
      <c r="Q76" s="43"/>
      <c r="R76" s="43"/>
      <c r="S76" s="43"/>
      <c r="T76" s="43"/>
      <c r="U76" s="41">
        <f t="shared" si="167"/>
        <v>0</v>
      </c>
      <c r="V76" s="42"/>
      <c r="W76" s="43"/>
      <c r="X76" s="43"/>
      <c r="Y76" s="43"/>
      <c r="Z76" s="43"/>
      <c r="AA76" s="41">
        <f t="shared" si="169"/>
        <v>0</v>
      </c>
      <c r="AB76" s="42"/>
      <c r="AC76" s="43"/>
      <c r="AD76" s="43"/>
      <c r="AE76" s="43"/>
      <c r="AF76" s="43"/>
      <c r="AG76" s="41">
        <f t="shared" si="171"/>
        <v>0</v>
      </c>
      <c r="AH76" s="42"/>
      <c r="AI76" s="43"/>
      <c r="AJ76" s="43"/>
      <c r="AK76" s="43"/>
      <c r="AL76" s="43"/>
      <c r="AM76" s="41">
        <f t="shared" si="172"/>
        <v>0</v>
      </c>
      <c r="AN76" s="42"/>
      <c r="AO76" s="43"/>
      <c r="AP76" s="43"/>
      <c r="AQ76" s="43"/>
      <c r="AR76" s="43"/>
      <c r="AS76" s="41">
        <f t="shared" si="173"/>
        <v>0</v>
      </c>
      <c r="AT76" s="42"/>
      <c r="AU76" s="43"/>
      <c r="AV76" s="43"/>
      <c r="AW76" s="43"/>
      <c r="AX76" s="43"/>
      <c r="AY76" s="41">
        <f t="shared" si="174"/>
        <v>0</v>
      </c>
      <c r="AZ76" s="42"/>
      <c r="BA76" s="43"/>
      <c r="BB76" s="43"/>
      <c r="BC76" s="43"/>
      <c r="BD76" s="43"/>
      <c r="BE76" s="41">
        <f t="shared" si="175"/>
        <v>0</v>
      </c>
      <c r="BF76" s="44">
        <f t="shared" si="176"/>
        <v>0</v>
      </c>
      <c r="BG76" s="17">
        <f t="shared" si="177"/>
        <v>0</v>
      </c>
      <c r="BH76" s="17">
        <f t="shared" si="178"/>
        <v>0</v>
      </c>
      <c r="BI76" s="17">
        <f t="shared" si="179"/>
        <v>0</v>
      </c>
      <c r="BJ76" s="17">
        <f t="shared" si="180"/>
        <v>0</v>
      </c>
      <c r="BK76" s="17">
        <f t="shared" si="181"/>
        <v>0</v>
      </c>
      <c r="BL76" s="17">
        <f t="shared" si="182"/>
        <v>0</v>
      </c>
      <c r="BM76" s="17">
        <f t="shared" si="183"/>
        <v>0</v>
      </c>
      <c r="BN76" s="17">
        <f t="shared" si="184"/>
        <v>0</v>
      </c>
      <c r="BO76" s="17">
        <f t="shared" si="185"/>
        <v>0</v>
      </c>
      <c r="BP76" s="17">
        <f t="shared" si="186"/>
        <v>0</v>
      </c>
      <c r="BQ76" s="21" t="e">
        <f t="shared" si="187"/>
        <v>#DIV/0!</v>
      </c>
    </row>
    <row r="77" spans="1:69" ht="15.75" customHeight="1" x14ac:dyDescent="0.25">
      <c r="A77" s="36"/>
      <c r="B77" s="37"/>
      <c r="C77" s="46"/>
      <c r="D77" s="42"/>
      <c r="E77" s="43"/>
      <c r="F77" s="43"/>
      <c r="G77" s="43"/>
      <c r="H77" s="43"/>
      <c r="I77" s="58"/>
      <c r="J77" s="42"/>
      <c r="K77" s="43"/>
      <c r="L77" s="43"/>
      <c r="M77" s="43"/>
      <c r="N77" s="43"/>
      <c r="O77" s="58"/>
      <c r="P77" s="42"/>
      <c r="Q77" s="43"/>
      <c r="R77" s="43"/>
      <c r="S77" s="43"/>
      <c r="T77" s="43"/>
      <c r="U77" s="58"/>
      <c r="V77" s="42"/>
      <c r="W77" s="43"/>
      <c r="X77" s="43"/>
      <c r="Y77" s="43"/>
      <c r="Z77" s="43"/>
      <c r="AA77" s="41">
        <f t="shared" si="169"/>
        <v>0</v>
      </c>
      <c r="AB77" s="42"/>
      <c r="AC77" s="43"/>
      <c r="AD77" s="43"/>
      <c r="AE77" s="43"/>
      <c r="AF77" s="43"/>
      <c r="AG77" s="58"/>
      <c r="AH77" s="42"/>
      <c r="AI77" s="43"/>
      <c r="AJ77" s="43"/>
      <c r="AK77" s="43"/>
      <c r="AL77" s="43"/>
      <c r="AM77" s="58"/>
      <c r="AN77" s="42"/>
      <c r="AO77" s="43"/>
      <c r="AP77" s="43"/>
      <c r="AQ77" s="43"/>
      <c r="AR77" s="43"/>
      <c r="AS77" s="58"/>
      <c r="AT77" s="42"/>
      <c r="AU77" s="43"/>
      <c r="AV77" s="43"/>
      <c r="AW77" s="43"/>
      <c r="AX77" s="43"/>
      <c r="AY77" s="58"/>
      <c r="AZ77" s="42"/>
      <c r="BA77" s="43"/>
      <c r="BB77" s="43"/>
      <c r="BC77" s="43"/>
      <c r="BD77" s="43"/>
      <c r="BE77" s="58"/>
      <c r="BF77" s="47"/>
      <c r="BG77" s="21"/>
      <c r="BH77" s="21"/>
      <c r="BI77" s="21"/>
      <c r="BJ77" s="21"/>
      <c r="BK77" s="21"/>
      <c r="BL77" s="21"/>
      <c r="BM77" s="21"/>
      <c r="BN77" s="21"/>
      <c r="BO77" s="21"/>
      <c r="BP77" s="21"/>
      <c r="BQ77" s="21"/>
    </row>
    <row r="78" spans="1:69" ht="15.75" customHeight="1" x14ac:dyDescent="0.25">
      <c r="A78" s="36"/>
      <c r="B78" s="37" t="s">
        <v>35</v>
      </c>
      <c r="C78" s="46"/>
      <c r="D78" s="42"/>
      <c r="E78" s="40">
        <f>SUM(E71:E76)</f>
        <v>282</v>
      </c>
      <c r="F78" s="40">
        <f>SUM(F71:F76)</f>
        <v>249</v>
      </c>
      <c r="G78" s="40">
        <f>SUM(G71:G76)</f>
        <v>303</v>
      </c>
      <c r="H78" s="40">
        <f>SUM(H71:H76)</f>
        <v>277</v>
      </c>
      <c r="I78" s="41">
        <f>SUM(I71:I76)</f>
        <v>1111</v>
      </c>
      <c r="J78" s="42"/>
      <c r="K78" s="40">
        <f>SUM(K71:K76)</f>
        <v>0</v>
      </c>
      <c r="L78" s="40">
        <f>SUM(L71:L76)</f>
        <v>0</v>
      </c>
      <c r="M78" s="40">
        <f>SUM(M71:M76)</f>
        <v>0</v>
      </c>
      <c r="N78" s="40">
        <f>SUM(N71:N76)</f>
        <v>0</v>
      </c>
      <c r="O78" s="41">
        <f>SUM(O71:O76)</f>
        <v>0</v>
      </c>
      <c r="P78" s="42"/>
      <c r="Q78" s="40">
        <f>SUM(Q71:Q76)</f>
        <v>0</v>
      </c>
      <c r="R78" s="40">
        <f>SUM(R71:R76)</f>
        <v>0</v>
      </c>
      <c r="S78" s="40">
        <f>SUM(S71:S76)</f>
        <v>0</v>
      </c>
      <c r="T78" s="40">
        <f>SUM(T71:T76)</f>
        <v>0</v>
      </c>
      <c r="U78" s="41">
        <f>SUM(U71:U76)</f>
        <v>0</v>
      </c>
      <c r="V78" s="42"/>
      <c r="W78" s="40">
        <f>SUM(W71:W77)</f>
        <v>301</v>
      </c>
      <c r="X78" s="40">
        <f>SUM(X71:X77)</f>
        <v>301</v>
      </c>
      <c r="Y78" s="40">
        <f>SUM(Y71:Y77)</f>
        <v>218</v>
      </c>
      <c r="Z78" s="40">
        <f>SUM(Z71:Z77)</f>
        <v>300</v>
      </c>
      <c r="AA78" s="41">
        <f>SUM(AA71:AA76)</f>
        <v>1120</v>
      </c>
      <c r="AB78" s="42"/>
      <c r="AC78" s="40">
        <f>SUM(AC71:AC76)</f>
        <v>346</v>
      </c>
      <c r="AD78" s="40">
        <f>SUM(AD71:AD76)</f>
        <v>323</v>
      </c>
      <c r="AE78" s="40">
        <f>SUM(AE71:AE76)</f>
        <v>330</v>
      </c>
      <c r="AF78" s="40">
        <f>SUM(AF71:AF76)</f>
        <v>284</v>
      </c>
      <c r="AG78" s="41">
        <f>SUM(AG71:AG76)</f>
        <v>1283</v>
      </c>
      <c r="AH78" s="42"/>
      <c r="AI78" s="40">
        <f>SUM(AI71:AI76)</f>
        <v>0</v>
      </c>
      <c r="AJ78" s="40">
        <f>SUM(AJ71:AJ76)</f>
        <v>0</v>
      </c>
      <c r="AK78" s="40">
        <f>SUM(AK71:AK76)</f>
        <v>0</v>
      </c>
      <c r="AL78" s="40">
        <f>SUM(AL71:AL76)</f>
        <v>0</v>
      </c>
      <c r="AM78" s="41">
        <f>SUM(AM71:AM76)</f>
        <v>0</v>
      </c>
      <c r="AN78" s="42"/>
      <c r="AO78" s="40">
        <f>SUM(AO71:AO76)</f>
        <v>0</v>
      </c>
      <c r="AP78" s="40">
        <f>SUM(AP71:AP76)</f>
        <v>0</v>
      </c>
      <c r="AQ78" s="40">
        <f>SUM(AQ71:AQ76)</f>
        <v>0</v>
      </c>
      <c r="AR78" s="40">
        <f>SUM(AR71:AR76)</f>
        <v>0</v>
      </c>
      <c r="AS78" s="41">
        <f>SUM(AS71:AS76)</f>
        <v>0</v>
      </c>
      <c r="AT78" s="42"/>
      <c r="AU78" s="40">
        <f>SUM(AU71:AU76)</f>
        <v>0</v>
      </c>
      <c r="AV78" s="40">
        <f>SUM(AV71:AV76)</f>
        <v>0</v>
      </c>
      <c r="AW78" s="40">
        <f>SUM(AW71:AW76)</f>
        <v>0</v>
      </c>
      <c r="AX78" s="40">
        <f>SUM(AX71:AX76)</f>
        <v>0</v>
      </c>
      <c r="AY78" s="41">
        <f>SUM(AY71:AY76)</f>
        <v>0</v>
      </c>
      <c r="AZ78" s="42"/>
      <c r="BA78" s="40">
        <f>SUM(BA71:BA76)</f>
        <v>0</v>
      </c>
      <c r="BB78" s="40">
        <f>SUM(BB71:BB76)</f>
        <v>0</v>
      </c>
      <c r="BC78" s="40">
        <f>SUM(BC71:BC76)</f>
        <v>0</v>
      </c>
      <c r="BD78" s="40">
        <f>SUM(BD71:BD76)</f>
        <v>0</v>
      </c>
      <c r="BE78" s="41">
        <f>SUM(BE71:BE76)</f>
        <v>0</v>
      </c>
      <c r="BF78" s="44">
        <f>SUM((IF(E78&gt;0,1,0)+(IF(F78&gt;0,1,0)+(IF(G78&gt;0,1,0)+(IF(H78&gt;0,1,0))))))</f>
        <v>4</v>
      </c>
      <c r="BG78" s="17">
        <f>SUM((IF(K78&gt;0,1,0)+(IF(L78&gt;0,1,0)+(IF(M78&gt;0,1,0)+(IF(N78&gt;0,1,0))))))</f>
        <v>0</v>
      </c>
      <c r="BH78" s="17">
        <f>SUM((IF(Q78&gt;0,1,0)+(IF(R78&gt;0,1,0)+(IF(S78&gt;0,1,0)+(IF(T78&gt;0,1,0))))))</f>
        <v>0</v>
      </c>
      <c r="BI78" s="17">
        <f>SUM((IF(W78&gt;0,1,0)+(IF(X78&gt;0,1,0)+(IF(Y78&gt;0,1,0)+(IF(Z78&gt;0,1,0))))))</f>
        <v>4</v>
      </c>
      <c r="BJ78" s="17">
        <f>SUM((IF(AC78&gt;0,1,0)+(IF(AD78&gt;0,1,0)+(IF(AE78&gt;0,1,0)+(IF(AF78&gt;0,1,0))))))</f>
        <v>4</v>
      </c>
      <c r="BK78" s="17">
        <f>SUM((IF(AI78&gt;0,1,0)+(IF(AJ78&gt;0,1,0)+(IF(AK78&gt;0,1,0)+(IF(AL78&gt;0,1,0))))))</f>
        <v>0</v>
      </c>
      <c r="BL78" s="17">
        <f>SUM((IF(AO78&gt;0,1,0)+(IF(AP78&gt;0,1,0)+(IF(AQ78&gt;0,1,0)+(IF(AR78&gt;0,1,0))))))</f>
        <v>0</v>
      </c>
      <c r="BM78" s="17">
        <f>SUM((IF(AU78&gt;0,1,0)+(IF(AV78&gt;0,1,0)+(IF(AW78&gt;0,1,0)+(IF(AX78&gt;0,1,0))))))</f>
        <v>0</v>
      </c>
      <c r="BN78" s="17">
        <f>SUM((IF(BA78&gt;0,1,0)+(IF(BB78&gt;0,1,0)+(IF(BC78&gt;0,1,0)+(IF(BD78&gt;0,1,0))))))</f>
        <v>0</v>
      </c>
      <c r="BO78" s="17">
        <f>SUM(BF78:BN78)</f>
        <v>12</v>
      </c>
      <c r="BP78" s="17">
        <f>I78+O78+U78+AA78+AG78+AM78+AS78+AY78+BE78</f>
        <v>3514</v>
      </c>
      <c r="BQ78" s="17">
        <f>BP78/BO78</f>
        <v>292.83333333333331</v>
      </c>
    </row>
    <row r="79" spans="1:69" ht="15.75" customHeight="1" x14ac:dyDescent="0.25">
      <c r="A79" s="36"/>
      <c r="B79" s="37" t="s">
        <v>36</v>
      </c>
      <c r="C79" s="46"/>
      <c r="D79" s="39">
        <f>SUM(D71:D76)</f>
        <v>115</v>
      </c>
      <c r="E79" s="40">
        <f>E78+$D$79</f>
        <v>397</v>
      </c>
      <c r="F79" s="40">
        <f>F78+$D$79</f>
        <v>364</v>
      </c>
      <c r="G79" s="40">
        <f>G78+$D$79</f>
        <v>418</v>
      </c>
      <c r="H79" s="40">
        <f>H78+$D$79</f>
        <v>392</v>
      </c>
      <c r="I79" s="41">
        <f>E79+F79+G79+H79</f>
        <v>1571</v>
      </c>
      <c r="J79" s="39">
        <f>SUM(J71:J76)</f>
        <v>0</v>
      </c>
      <c r="K79" s="40">
        <f>K78+$J$79</f>
        <v>0</v>
      </c>
      <c r="L79" s="40">
        <f>L78+$J$79</f>
        <v>0</v>
      </c>
      <c r="M79" s="40">
        <f>M78+$J$79</f>
        <v>0</v>
      </c>
      <c r="N79" s="40">
        <f>N78+$J$79</f>
        <v>0</v>
      </c>
      <c r="O79" s="41">
        <f>K79+L79+M79+N79</f>
        <v>0</v>
      </c>
      <c r="P79" s="39">
        <f>SUM(P71:P76)</f>
        <v>0</v>
      </c>
      <c r="Q79" s="40">
        <f>Q78+$P$79</f>
        <v>0</v>
      </c>
      <c r="R79" s="40">
        <f>R78+$P$79</f>
        <v>0</v>
      </c>
      <c r="S79" s="40">
        <f>S78+$P$79</f>
        <v>0</v>
      </c>
      <c r="T79" s="40">
        <f>T78+$P$79</f>
        <v>0</v>
      </c>
      <c r="U79" s="41">
        <f>Q79+R79+S79+T79</f>
        <v>0</v>
      </c>
      <c r="V79" s="39">
        <f>SUM(V71:V76)</f>
        <v>100</v>
      </c>
      <c r="W79" s="40">
        <f>W78+$V$79</f>
        <v>401</v>
      </c>
      <c r="X79" s="40">
        <f>X78+$V$79</f>
        <v>401</v>
      </c>
      <c r="Y79" s="40">
        <f>Y78+$V$79</f>
        <v>318</v>
      </c>
      <c r="Z79" s="40">
        <f>Z78+$V$79</f>
        <v>400</v>
      </c>
      <c r="AA79" s="41">
        <f>W79+X79+Y79+Z79</f>
        <v>1520</v>
      </c>
      <c r="AB79" s="39">
        <f>SUM(AB71:AB76)</f>
        <v>100</v>
      </c>
      <c r="AC79" s="40">
        <f>AC78+$AB$79</f>
        <v>446</v>
      </c>
      <c r="AD79" s="40">
        <f>AD78+$AB$79</f>
        <v>423</v>
      </c>
      <c r="AE79" s="40">
        <f>AE78+$AB$79</f>
        <v>430</v>
      </c>
      <c r="AF79" s="40">
        <f>AF78+$AB$79</f>
        <v>384</v>
      </c>
      <c r="AG79" s="41">
        <f>AC79+AD79+AE79+AF79</f>
        <v>1683</v>
      </c>
      <c r="AH79" s="39">
        <f>SUM(AH71:AH76)</f>
        <v>0</v>
      </c>
      <c r="AI79" s="40">
        <f>AI78+$AH$79</f>
        <v>0</v>
      </c>
      <c r="AJ79" s="40">
        <f>AJ78+$AH$79</f>
        <v>0</v>
      </c>
      <c r="AK79" s="40">
        <f>AK78+$AH$79</f>
        <v>0</v>
      </c>
      <c r="AL79" s="40">
        <f>AL78+$AH$79</f>
        <v>0</v>
      </c>
      <c r="AM79" s="41">
        <f>AI79+AJ79+AK79+AL79</f>
        <v>0</v>
      </c>
      <c r="AN79" s="39">
        <f>SUM(AN71:AN76)</f>
        <v>0</v>
      </c>
      <c r="AO79" s="40">
        <f>AO78+$AN$79</f>
        <v>0</v>
      </c>
      <c r="AP79" s="40">
        <f>AP78+$AN$79</f>
        <v>0</v>
      </c>
      <c r="AQ79" s="40">
        <f>AQ78+$AN$79</f>
        <v>0</v>
      </c>
      <c r="AR79" s="40">
        <f>AR78+$AN$79</f>
        <v>0</v>
      </c>
      <c r="AS79" s="41">
        <f>AO79+AP79+AQ79+AR79</f>
        <v>0</v>
      </c>
      <c r="AT79" s="39">
        <f>SUM(AT71:AT76)</f>
        <v>0</v>
      </c>
      <c r="AU79" s="40">
        <f>AU78+$AT$79</f>
        <v>0</v>
      </c>
      <c r="AV79" s="40">
        <f>AV78+$AT$79</f>
        <v>0</v>
      </c>
      <c r="AW79" s="40">
        <f>AW78+$AT$79</f>
        <v>0</v>
      </c>
      <c r="AX79" s="40">
        <f>AX78+$AT$79</f>
        <v>0</v>
      </c>
      <c r="AY79" s="41">
        <f>AU79+AV79+AW79+AX79</f>
        <v>0</v>
      </c>
      <c r="AZ79" s="39">
        <f>SUM(AZ71:AZ76)</f>
        <v>0</v>
      </c>
      <c r="BA79" s="40">
        <f>BA78+$AZ$79</f>
        <v>0</v>
      </c>
      <c r="BB79" s="40">
        <f>BB78+$AZ$79</f>
        <v>0</v>
      </c>
      <c r="BC79" s="40">
        <f>BC78+$AZ$79</f>
        <v>0</v>
      </c>
      <c r="BD79" s="40">
        <f>BD78+$AZ$79</f>
        <v>0</v>
      </c>
      <c r="BE79" s="41">
        <f>BA79+BB79+BC79+BD79</f>
        <v>0</v>
      </c>
      <c r="BF79" s="44">
        <f>SUM((IF(E79&gt;0,1,0)+(IF(F79&gt;0,1,0)+(IF(G79&gt;0,1,0)+(IF(H79&gt;0,1,0))))))</f>
        <v>4</v>
      </c>
      <c r="BG79" s="17">
        <f>SUM((IF(K79&gt;0,1,0)+(IF(L79&gt;0,1,0)+(IF(M79&gt;0,1,0)+(IF(N79&gt;0,1,0))))))</f>
        <v>0</v>
      </c>
      <c r="BH79" s="17">
        <f>SUM((IF(Q79&gt;0,1,0)+(IF(R79&gt;0,1,0)+(IF(S79&gt;0,1,0)+(IF(T79&gt;0,1,0))))))</f>
        <v>0</v>
      </c>
      <c r="BI79" s="17">
        <f>SUM((IF(W79&gt;0,1,0)+(IF(X79&gt;0,1,0)+(IF(Y79&gt;0,1,0)+(IF(Z79&gt;0,1,0))))))</f>
        <v>4</v>
      </c>
      <c r="BJ79" s="17">
        <f>SUM((IF(AC79&gt;0,1,0)+(IF(AD79&gt;0,1,0)+(IF(AE79&gt;0,1,0)+(IF(AF79&gt;0,1,0))))))</f>
        <v>4</v>
      </c>
      <c r="BK79" s="17">
        <f>SUM((IF(AI79&gt;0,1,0)+(IF(AJ79&gt;0,1,0)+(IF(AK79&gt;0,1,0)+(IF(AL79&gt;0,1,0))))))</f>
        <v>0</v>
      </c>
      <c r="BL79" s="17">
        <f>SUM((IF(AO79&gt;0,1,0)+(IF(AP79&gt;0,1,0)+(IF(AQ79&gt;0,1,0)+(IF(AR79&gt;0,1,0))))))</f>
        <v>0</v>
      </c>
      <c r="BM79" s="17">
        <f>SUM((IF(AU79&gt;0,1,0)+(IF(AV79&gt;0,1,0)+(IF(AW79&gt;0,1,0)+(IF(AX79&gt;0,1,0))))))</f>
        <v>0</v>
      </c>
      <c r="BN79" s="17">
        <f>SUM((IF(BA79&gt;0,1,0)+(IF(BB79&gt;0,1,0)+(IF(BC79&gt;0,1,0)+(IF(BD79&gt;0,1,0))))))</f>
        <v>0</v>
      </c>
      <c r="BO79" s="17">
        <f>SUM(BF79:BN79)</f>
        <v>12</v>
      </c>
      <c r="BP79" s="17">
        <f>I79+O79+U79+AA79+AG79+AM79+AS79+AY79+BE79</f>
        <v>4774</v>
      </c>
      <c r="BQ79" s="17">
        <f>BP79/BO79</f>
        <v>397.83333333333331</v>
      </c>
    </row>
    <row r="80" spans="1:69" ht="15.75" customHeight="1" x14ac:dyDescent="0.25">
      <c r="A80" s="36"/>
      <c r="B80" s="37" t="s">
        <v>37</v>
      </c>
      <c r="C80" s="46"/>
      <c r="D80" s="42"/>
      <c r="E80" s="40">
        <f t="shared" ref="E80:I81" si="192">IF($D$79&gt;0,IF(E78=E93,0.5,IF(E78&gt;E93,1,0)),0)</f>
        <v>0</v>
      </c>
      <c r="F80" s="40">
        <f t="shared" si="192"/>
        <v>0</v>
      </c>
      <c r="G80" s="40">
        <f t="shared" si="192"/>
        <v>0</v>
      </c>
      <c r="H80" s="40">
        <f t="shared" si="192"/>
        <v>0</v>
      </c>
      <c r="I80" s="41">
        <f t="shared" si="192"/>
        <v>0</v>
      </c>
      <c r="J80" s="42"/>
      <c r="K80" s="40">
        <f>IF($J$79&gt;0,IF(K78=K145,0.5,IF(K78&gt;K145,1,0)),0)</f>
        <v>0</v>
      </c>
      <c r="L80" s="40">
        <f>IF($J$79&gt;0,IF(L78=L145,0.5,IF(L78&gt;L145,1,0)),0)</f>
        <v>0</v>
      </c>
      <c r="M80" s="40">
        <f>IF($J$79&gt;0,IF(M78=M145,0.5,IF(M78&gt;M145,1,0)),0)</f>
        <v>0</v>
      </c>
      <c r="N80" s="40">
        <f>IF($J$79&gt;0,IF(N78=N145,0.5,IF(N78&gt;N145,1,0)),0)</f>
        <v>0</v>
      </c>
      <c r="O80" s="41">
        <f>IF($J$79&gt;0,IF(O78=O145,0.5,IF(O78&gt;O145,1,0)),0)</f>
        <v>0</v>
      </c>
      <c r="P80" s="42"/>
      <c r="Q80" s="40">
        <f t="shared" ref="Q80:U81" si="193">IF($P$79&gt;0,IF(Q78=Q65,0.5,IF(Q78&gt;Q65,1,0)),0)</f>
        <v>0</v>
      </c>
      <c r="R80" s="40">
        <f t="shared" si="193"/>
        <v>0</v>
      </c>
      <c r="S80" s="40">
        <f t="shared" si="193"/>
        <v>0</v>
      </c>
      <c r="T80" s="40">
        <f t="shared" si="193"/>
        <v>0</v>
      </c>
      <c r="U80" s="41">
        <f t="shared" si="193"/>
        <v>0</v>
      </c>
      <c r="V80" s="42"/>
      <c r="W80" s="40">
        <f>IF($V$79&gt;0,IF(W78=W110,0.5,IF(W78&gt;W110,1,0)),0)</f>
        <v>1</v>
      </c>
      <c r="X80" s="40">
        <f>IF($V$79&gt;0,IF(X78=X110,0.5,IF(X78&gt;X110,1,0)),0)</f>
        <v>0</v>
      </c>
      <c r="Y80" s="40">
        <f>IF($V$79&gt;0,IF(Y78=Y110,0.5,IF(Y78&gt;Y110,1,0)),0)</f>
        <v>0</v>
      </c>
      <c r="Z80" s="40">
        <f>IF($V$79&gt;0,IF(Z78=Z110,0.5,IF(Z78&gt;Z110,1,0)),0)</f>
        <v>1</v>
      </c>
      <c r="AA80" s="41">
        <f>IF($V$79&gt;0,IF(AA78=AA110,0.5,IF(AA78&gt;AA110,1,0)),0)</f>
        <v>1</v>
      </c>
      <c r="AB80" s="42"/>
      <c r="AC80" s="40">
        <f>IF($AB$79&gt;0,IF(AC78=AC161,0.5,IF(AC78&gt;AC161,1,0)),0)</f>
        <v>1</v>
      </c>
      <c r="AD80" s="40">
        <f>IF($AB$79&gt;0,IF(AD78=AD161,0.5,IF(AD78&gt;AD161,1,0)),0)</f>
        <v>1</v>
      </c>
      <c r="AE80" s="40">
        <f>IF($AB$79&gt;0,IF(AE78=AE161,0.5,IF(AE78&gt;AE161,1,0)),0)</f>
        <v>1</v>
      </c>
      <c r="AF80" s="40">
        <f>IF($AB$79&gt;0,IF(AF78=AF161,0.5,IF(AF78&gt;AF161,1,0)),0)</f>
        <v>0</v>
      </c>
      <c r="AG80" s="41">
        <f>IF($AB$79&gt;0,IF(AG78=AG161,0.5,IF(AG78&gt;AG161,1,0)),0)</f>
        <v>1</v>
      </c>
      <c r="AH80" s="42"/>
      <c r="AI80" s="40">
        <f t="shared" ref="AI80:AM81" si="194">IF($AH$79&gt;0,IF(AI78=AI51,0.5,IF(AI78&gt;AI51,1,0)),0)</f>
        <v>0</v>
      </c>
      <c r="AJ80" s="40">
        <f t="shared" si="194"/>
        <v>0</v>
      </c>
      <c r="AK80" s="40">
        <f t="shared" si="194"/>
        <v>0</v>
      </c>
      <c r="AL80" s="40">
        <f t="shared" si="194"/>
        <v>0</v>
      </c>
      <c r="AM80" s="41">
        <f t="shared" si="194"/>
        <v>0</v>
      </c>
      <c r="AN80" s="42"/>
      <c r="AO80" s="40">
        <f>IF($AN$79&gt;0,IF(AO78=AO190,0.5,IF(AO78&gt;AO190,1,0)),0)</f>
        <v>0</v>
      </c>
      <c r="AP80" s="40">
        <f>IF($AN$79&gt;0,IF(AP78=AP190,0.5,IF(AP78&gt;AP190,1,0)),0)</f>
        <v>0</v>
      </c>
      <c r="AQ80" s="40">
        <f>IF($AN$79&gt;0,IF(AQ78=AQ190,0.5,IF(AQ78&gt;AQ190,1,0)),0)</f>
        <v>0</v>
      </c>
      <c r="AR80" s="40">
        <f>IF($AN$79&gt;0,IF(AR78=AR190,0.5,IF(AR78&gt;AR190,1,0)),0)</f>
        <v>0</v>
      </c>
      <c r="AS80" s="41">
        <f>IF($AN$79&gt;0,IF(AS78=AS190,0.5,IF(AS78&gt;AS190,1,0)),0)</f>
        <v>0</v>
      </c>
      <c r="AT80" s="42"/>
      <c r="AU80" s="40">
        <f>IF($AT$79&gt;0,IF(AU78=AU173,0.5,IF(AU78&gt;AU173,1,0)),0)</f>
        <v>0</v>
      </c>
      <c r="AV80" s="40">
        <f>IF($AT$79&gt;0,IF(AV78=AV173,0.5,IF(AV78&gt;AV173,1,0)),0)</f>
        <v>0</v>
      </c>
      <c r="AW80" s="40">
        <f>IF($AT$79&gt;0,IF(AW78=AW173,0.5,IF(AW78&gt;AW173,1,0)),0)</f>
        <v>0</v>
      </c>
      <c r="AX80" s="40">
        <f>IF($AT$79&gt;0,IF(AX78=AX173,0.5,IF(AX78&gt;AX173,1,0)),0)</f>
        <v>0</v>
      </c>
      <c r="AY80" s="41">
        <f>IF($AT$79&gt;0,IF(AY78=AY173,0.5,IF(AY78&gt;AY173,1,0)),0)</f>
        <v>0</v>
      </c>
      <c r="AZ80" s="42"/>
      <c r="BA80" s="40">
        <f>IF($AZ$79&gt;0,IF(BA78=BA127,0.5,IF(BA78&gt;BA127,1,0)),0)</f>
        <v>0</v>
      </c>
      <c r="BB80" s="40">
        <f>IF($AZ$79&gt;0,IF(BB78=BB127,0.5,IF(BB78&gt;BB127,1,0)),0)</f>
        <v>0</v>
      </c>
      <c r="BC80" s="40">
        <f>IF($AZ$79&gt;0,IF(BC78=BC127,0.5,IF(BC78&gt;BC127,1,0)),0)</f>
        <v>0</v>
      </c>
      <c r="BD80" s="40">
        <f>IF($AZ$79&gt;0,IF(BD78=BD127,0.5,IF(BD78&gt;BD127,1,0)),0)</f>
        <v>0</v>
      </c>
      <c r="BE80" s="41">
        <f>IF($AZ$79&gt;0,IF(BE78=BE127,0.5,IF(BE78&gt;BE127,1,0)),0)</f>
        <v>0</v>
      </c>
      <c r="BF80" s="47"/>
      <c r="BG80" s="21"/>
      <c r="BH80" s="21"/>
      <c r="BI80" s="21"/>
      <c r="BJ80" s="21"/>
      <c r="BK80" s="21"/>
      <c r="BL80" s="21"/>
      <c r="BM80" s="21"/>
      <c r="BN80" s="21"/>
      <c r="BO80" s="21"/>
      <c r="BP80" s="17">
        <f>I80+O80+U80+AA80+AG80+AM80+AS80+AY80+BE80</f>
        <v>2</v>
      </c>
      <c r="BQ80" s="21"/>
    </row>
    <row r="81" spans="1:69" ht="15.75" customHeight="1" x14ac:dyDescent="0.25">
      <c r="A81" s="36"/>
      <c r="B81" s="37" t="s">
        <v>38</v>
      </c>
      <c r="C81" s="46"/>
      <c r="D81" s="42"/>
      <c r="E81" s="40">
        <f t="shared" si="192"/>
        <v>0</v>
      </c>
      <c r="F81" s="40">
        <f t="shared" si="192"/>
        <v>0</v>
      </c>
      <c r="G81" s="40">
        <f t="shared" si="192"/>
        <v>0</v>
      </c>
      <c r="H81" s="40">
        <f t="shared" si="192"/>
        <v>1</v>
      </c>
      <c r="I81" s="41">
        <f t="shared" si="192"/>
        <v>0</v>
      </c>
      <c r="J81" s="42"/>
      <c r="K81" s="40">
        <f>IF($J$79&gt;0,IF(K79=K146,0.5,IF(K79&gt;K146,1,0)),0)</f>
        <v>0</v>
      </c>
      <c r="L81" s="40">
        <f>IF($J$79&gt;0,IF(L79=L146,0.5,IF(L79&gt;L146,1,0)),0)</f>
        <v>0</v>
      </c>
      <c r="M81" s="40">
        <f>IF($J$79&gt;0,IF(M79=M146,0.5,IF(M79&gt;M146,1,0)),0)</f>
        <v>0</v>
      </c>
      <c r="N81" s="40">
        <f>IF($J$79&gt;0,IF(N79=N146,0.5,IF(N79&gt;N146,1,0)),0)</f>
        <v>0</v>
      </c>
      <c r="O81" s="41">
        <f>IF($J$79&gt;0,IF(O79=O146,0.5,IF(O79&gt;O146,1,0)),0)</f>
        <v>0</v>
      </c>
      <c r="P81" s="42"/>
      <c r="Q81" s="40">
        <f t="shared" si="193"/>
        <v>0</v>
      </c>
      <c r="R81" s="40">
        <f t="shared" si="193"/>
        <v>0</v>
      </c>
      <c r="S81" s="40">
        <f t="shared" si="193"/>
        <v>0</v>
      </c>
      <c r="T81" s="40">
        <f t="shared" si="193"/>
        <v>0</v>
      </c>
      <c r="U81" s="41">
        <f t="shared" si="193"/>
        <v>0</v>
      </c>
      <c r="V81" s="42"/>
      <c r="W81" s="40">
        <f>IF($V$79&gt;0,IF(W79=W111,0.5,IF(W79&gt;W111,1,0)),0)</f>
        <v>1</v>
      </c>
      <c r="X81" s="40">
        <f>IF($V$79&gt;0,IF(X79=X111,0.5,IF(X79&gt;X111,1,0)),0)</f>
        <v>1</v>
      </c>
      <c r="Y81" s="40">
        <f>IF($V$79&gt;0,IF(Y79=Y111,0.5,IF(Y79&gt;Y111,1,0)),0)</f>
        <v>0</v>
      </c>
      <c r="Z81" s="40">
        <f>IF($V$79&gt;0,IF(Z79=Z111,0.5,IF(Z79&gt;Z111,1,0)),0)</f>
        <v>1</v>
      </c>
      <c r="AA81" s="41">
        <f>IF($V$79&gt;0,IF(AA79=AA111,0.5,IF(AA79&gt;AA111,1,0)),0)</f>
        <v>1</v>
      </c>
      <c r="AB81" s="42"/>
      <c r="AC81" s="40">
        <f>IF($AB$79&gt;0,IF(AC79=AC162,0.5,IF(AC79&gt;AC162,1,0)),0)</f>
        <v>1</v>
      </c>
      <c r="AD81" s="40">
        <f>IF($AB$79&gt;0,IF(AD79=AD162,0.5,IF(AD79&gt;AD162,1,0)),0)</f>
        <v>1</v>
      </c>
      <c r="AE81" s="40">
        <f>IF($AB$79&gt;0,IF(AE79=AE162,0.5,IF(AE79&gt;AE162,1,0)),0)</f>
        <v>1</v>
      </c>
      <c r="AF81" s="40">
        <f>IF($AB$79&gt;0,IF(AF79=AF162,0.5,IF(AF79&gt;AF162,1,0)),0)</f>
        <v>0</v>
      </c>
      <c r="AG81" s="41">
        <f>IF($AB$79&gt;0,IF(AG79=AG162,0.5,IF(AG79&gt;AG162,1,0)),0)</f>
        <v>1</v>
      </c>
      <c r="AH81" s="42"/>
      <c r="AI81" s="40">
        <f t="shared" si="194"/>
        <v>0</v>
      </c>
      <c r="AJ81" s="40">
        <f t="shared" si="194"/>
        <v>0</v>
      </c>
      <c r="AK81" s="40">
        <f t="shared" si="194"/>
        <v>0</v>
      </c>
      <c r="AL81" s="40">
        <f t="shared" si="194"/>
        <v>0</v>
      </c>
      <c r="AM81" s="41">
        <f t="shared" si="194"/>
        <v>0</v>
      </c>
      <c r="AN81" s="42"/>
      <c r="AO81" s="40">
        <f>IF($AN$79&gt;0,IF(AO79=AO191,0.5,IF(AO79&gt;AO191,1,0)),0)</f>
        <v>0</v>
      </c>
      <c r="AP81" s="40">
        <f>IF($AN$79&gt;0,IF(AP79=AP191,0.5,IF(AP79&gt;AP191,1,0)),0)</f>
        <v>0</v>
      </c>
      <c r="AQ81" s="40">
        <f>IF($AN$79&gt;0,IF(AQ79=AQ191,0.5,IF(AQ79&gt;AQ191,1,0)),0)</f>
        <v>0</v>
      </c>
      <c r="AR81" s="40">
        <f>IF($AN$79&gt;0,IF(AR79=AR191,0.5,IF(AR79&gt;AR191,1,0)),0)</f>
        <v>0</v>
      </c>
      <c r="AS81" s="41">
        <f>IF($AN$79&gt;0,IF(AS79=AS191,0.5,IF(AS79&gt;AS191,1,0)),0)</f>
        <v>0</v>
      </c>
      <c r="AT81" s="42"/>
      <c r="AU81" s="40">
        <f>IF($AT$79&gt;0,IF(AU79=AU174,0.5,IF(AU79&gt;AU174,1,0)),0)</f>
        <v>0</v>
      </c>
      <c r="AV81" s="40">
        <f>IF($AT$79&gt;0,IF(AV79=AV174,0.5,IF(AV79&gt;AV174,1,0)),0)</f>
        <v>0</v>
      </c>
      <c r="AW81" s="40">
        <f>IF($AT$79&gt;0,IF(AW79=AW174,0.5,IF(AW79&gt;AW174,1,0)),0)</f>
        <v>0</v>
      </c>
      <c r="AX81" s="40">
        <f>IF($AT$79&gt;0,IF(AX79=AX174,0.5,IF(AX79&gt;AX174,1,0)),0)</f>
        <v>0</v>
      </c>
      <c r="AY81" s="41">
        <f>IF($AT$79&gt;0,IF(AY79=AY174,0.5,IF(AY79&gt;AY174,1,0)),0)</f>
        <v>0</v>
      </c>
      <c r="AZ81" s="42"/>
      <c r="BA81" s="40">
        <f>IF($AZ$79&gt;0,IF(BA79=BA128,0.5,IF(BA79&gt;BA128,1,0)),0)</f>
        <v>0</v>
      </c>
      <c r="BB81" s="40">
        <f>IF($AZ$79&gt;0,IF(BB79=BB128,0.5,IF(BB79&gt;BB128,1,0)),0)</f>
        <v>0</v>
      </c>
      <c r="BC81" s="40">
        <f>IF($AZ$79&gt;0,IF(BC79=BC128,0.5,IF(BC79&gt;BC128,1,0)),0)</f>
        <v>0</v>
      </c>
      <c r="BD81" s="40">
        <f>IF($AZ$79&gt;0,IF(BD79=BD128,0.5,IF(BD79&gt;BD128,1,0)),0)</f>
        <v>0</v>
      </c>
      <c r="BE81" s="41">
        <f>IF($AZ$79&gt;0,IF(BE79=BE128,0.5,IF(BE79&gt;BE128,1,0)),0)</f>
        <v>0</v>
      </c>
      <c r="BF81" s="47"/>
      <c r="BG81" s="21"/>
      <c r="BH81" s="21"/>
      <c r="BI81" s="21"/>
      <c r="BJ81" s="21"/>
      <c r="BK81" s="21"/>
      <c r="BL81" s="21"/>
      <c r="BM81" s="21"/>
      <c r="BN81" s="21"/>
      <c r="BO81" s="21"/>
      <c r="BP81" s="17">
        <f>I81+O81+U81+AA81+AG81+AM81+AS81+AY81+BE81</f>
        <v>2</v>
      </c>
      <c r="BQ81" s="21"/>
    </row>
    <row r="82" spans="1:69" ht="14.25" customHeight="1" x14ac:dyDescent="0.25">
      <c r="A82" s="48"/>
      <c r="B82" s="49" t="s">
        <v>39</v>
      </c>
      <c r="C82" s="50"/>
      <c r="D82" s="51"/>
      <c r="E82" s="52"/>
      <c r="F82" s="52"/>
      <c r="G82" s="52"/>
      <c r="H82" s="52"/>
      <c r="I82" s="53">
        <f>SUM(E80+F80+G80+H80+I80+E81+F81+G81+H81+I81)</f>
        <v>1</v>
      </c>
      <c r="J82" s="51"/>
      <c r="K82" s="52"/>
      <c r="L82" s="52"/>
      <c r="M82" s="52"/>
      <c r="N82" s="52"/>
      <c r="O82" s="53">
        <f>SUM(K80+L80+M80+N80+O80+K81+L81+M81+N81+O81)</f>
        <v>0</v>
      </c>
      <c r="P82" s="51"/>
      <c r="Q82" s="52"/>
      <c r="R82" s="52"/>
      <c r="S82" s="52"/>
      <c r="T82" s="52"/>
      <c r="U82" s="53">
        <f>SUM(Q80+R80+S80+T80+U80+Q81+R81+S81+T81+U81)</f>
        <v>0</v>
      </c>
      <c r="V82" s="51"/>
      <c r="W82" s="52"/>
      <c r="X82" s="52"/>
      <c r="Y82" s="52"/>
      <c r="Z82" s="52"/>
      <c r="AA82" s="53">
        <f>SUM(W80+X80+Y80+Z80+AA80+W81+X81+Y81+Z81+AA81)</f>
        <v>7</v>
      </c>
      <c r="AB82" s="51"/>
      <c r="AC82" s="52"/>
      <c r="AD82" s="52"/>
      <c r="AE82" s="52"/>
      <c r="AF82" s="52"/>
      <c r="AG82" s="53">
        <f>SUM(AC80+AD80+AE80+AF80+AG80+AC81+AD81+AE81+AF81+AG81)</f>
        <v>8</v>
      </c>
      <c r="AH82" s="51"/>
      <c r="AI82" s="52"/>
      <c r="AJ82" s="52"/>
      <c r="AK82" s="52"/>
      <c r="AL82" s="52"/>
      <c r="AM82" s="53">
        <f>SUM(AI80+AJ80+AK80+AL80+AM80+AI81+AJ81+AK81+AL81+AM81)</f>
        <v>0</v>
      </c>
      <c r="AN82" s="51"/>
      <c r="AO82" s="52"/>
      <c r="AP82" s="52"/>
      <c r="AQ82" s="52"/>
      <c r="AR82" s="52"/>
      <c r="AS82" s="53">
        <f>SUM(AO80+AP80+AQ80+AR80+AS80+AO81+AP81+AQ81+AR81+AS81)</f>
        <v>0</v>
      </c>
      <c r="AT82" s="51"/>
      <c r="AU82" s="52"/>
      <c r="AV82" s="52"/>
      <c r="AW82" s="52"/>
      <c r="AX82" s="52"/>
      <c r="AY82" s="53">
        <f>SUM(AU80+AV80+AW80+AX80+AY80+AU81+AV81+AW81+AX81+AY81)</f>
        <v>0</v>
      </c>
      <c r="AZ82" s="51"/>
      <c r="BA82" s="52"/>
      <c r="BB82" s="52"/>
      <c r="BC82" s="52"/>
      <c r="BD82" s="52"/>
      <c r="BE82" s="53">
        <f>SUM(BA80+BB80+BC80+BD80+BE80+BA81+BB81+BC81+BD81+BE81)</f>
        <v>0</v>
      </c>
      <c r="BF82" s="54"/>
      <c r="BG82" s="55"/>
      <c r="BH82" s="55"/>
      <c r="BI82" s="55"/>
      <c r="BJ82" s="55"/>
      <c r="BK82" s="55"/>
      <c r="BL82" s="55"/>
      <c r="BM82" s="55"/>
      <c r="BN82" s="55"/>
      <c r="BO82" s="55"/>
      <c r="BP82" s="56">
        <f>I82+O82+U82+AA82+AG82+AM82+AS82+AY82+BE82</f>
        <v>16</v>
      </c>
      <c r="BQ82" s="55"/>
    </row>
    <row r="83" spans="1:69" ht="27" customHeight="1" x14ac:dyDescent="0.25">
      <c r="A83" s="30">
        <v>4</v>
      </c>
      <c r="B83" s="122" t="s">
        <v>67</v>
      </c>
      <c r="C83" s="123"/>
      <c r="D83" s="31" t="s">
        <v>26</v>
      </c>
      <c r="E83" s="32" t="s">
        <v>27</v>
      </c>
      <c r="F83" s="32" t="s">
        <v>28</v>
      </c>
      <c r="G83" s="32" t="s">
        <v>29</v>
      </c>
      <c r="H83" s="32" t="s">
        <v>30</v>
      </c>
      <c r="I83" s="33" t="s">
        <v>23</v>
      </c>
      <c r="J83" s="31" t="s">
        <v>26</v>
      </c>
      <c r="K83" s="32" t="s">
        <v>27</v>
      </c>
      <c r="L83" s="32" t="s">
        <v>28</v>
      </c>
      <c r="M83" s="32" t="s">
        <v>29</v>
      </c>
      <c r="N83" s="32" t="s">
        <v>30</v>
      </c>
      <c r="O83" s="33" t="s">
        <v>23</v>
      </c>
      <c r="P83" s="31" t="s">
        <v>26</v>
      </c>
      <c r="Q83" s="32" t="s">
        <v>27</v>
      </c>
      <c r="R83" s="32" t="s">
        <v>28</v>
      </c>
      <c r="S83" s="32" t="s">
        <v>29</v>
      </c>
      <c r="T83" s="32" t="s">
        <v>30</v>
      </c>
      <c r="U83" s="33" t="s">
        <v>23</v>
      </c>
      <c r="V83" s="31" t="s">
        <v>26</v>
      </c>
      <c r="W83" s="32" t="s">
        <v>27</v>
      </c>
      <c r="X83" s="32" t="s">
        <v>28</v>
      </c>
      <c r="Y83" s="32" t="s">
        <v>29</v>
      </c>
      <c r="Z83" s="32" t="s">
        <v>30</v>
      </c>
      <c r="AA83" s="33" t="s">
        <v>23</v>
      </c>
      <c r="AB83" s="31" t="s">
        <v>26</v>
      </c>
      <c r="AC83" s="32" t="s">
        <v>27</v>
      </c>
      <c r="AD83" s="32" t="s">
        <v>28</v>
      </c>
      <c r="AE83" s="32" t="s">
        <v>29</v>
      </c>
      <c r="AF83" s="32" t="s">
        <v>30</v>
      </c>
      <c r="AG83" s="33" t="s">
        <v>23</v>
      </c>
      <c r="AH83" s="31" t="s">
        <v>26</v>
      </c>
      <c r="AI83" s="32" t="s">
        <v>27</v>
      </c>
      <c r="AJ83" s="32" t="s">
        <v>28</v>
      </c>
      <c r="AK83" s="32" t="s">
        <v>29</v>
      </c>
      <c r="AL83" s="32" t="s">
        <v>30</v>
      </c>
      <c r="AM83" s="33" t="s">
        <v>23</v>
      </c>
      <c r="AN83" s="31" t="s">
        <v>26</v>
      </c>
      <c r="AO83" s="32" t="s">
        <v>27</v>
      </c>
      <c r="AP83" s="32" t="s">
        <v>28</v>
      </c>
      <c r="AQ83" s="32" t="s">
        <v>29</v>
      </c>
      <c r="AR83" s="32" t="s">
        <v>30</v>
      </c>
      <c r="AS83" s="33" t="s">
        <v>23</v>
      </c>
      <c r="AT83" s="31" t="s">
        <v>26</v>
      </c>
      <c r="AU83" s="32" t="s">
        <v>27</v>
      </c>
      <c r="AV83" s="32" t="s">
        <v>28</v>
      </c>
      <c r="AW83" s="32" t="s">
        <v>29</v>
      </c>
      <c r="AX83" s="32" t="s">
        <v>30</v>
      </c>
      <c r="AY83" s="33" t="s">
        <v>23</v>
      </c>
      <c r="AZ83" s="31" t="s">
        <v>26</v>
      </c>
      <c r="BA83" s="32" t="s">
        <v>27</v>
      </c>
      <c r="BB83" s="32" t="s">
        <v>28</v>
      </c>
      <c r="BC83" s="32" t="s">
        <v>29</v>
      </c>
      <c r="BD83" s="32" t="s">
        <v>30</v>
      </c>
      <c r="BE83" s="33" t="s">
        <v>23</v>
      </c>
      <c r="BF83" s="34"/>
      <c r="BG83" s="35"/>
      <c r="BH83" s="35"/>
      <c r="BI83" s="35"/>
      <c r="BJ83" s="35"/>
      <c r="BK83" s="35"/>
      <c r="BL83" s="35"/>
      <c r="BM83" s="35"/>
      <c r="BN83" s="35"/>
      <c r="BO83" s="35"/>
      <c r="BP83" s="57"/>
      <c r="BQ83" s="35"/>
    </row>
    <row r="84" spans="1:69" ht="15.75" customHeight="1" x14ac:dyDescent="0.25">
      <c r="A84" s="36"/>
      <c r="B84" s="37" t="s">
        <v>68</v>
      </c>
      <c r="C84" s="38" t="s">
        <v>69</v>
      </c>
      <c r="D84" s="39"/>
      <c r="E84" s="40"/>
      <c r="F84" s="40"/>
      <c r="G84" s="40"/>
      <c r="H84" s="40"/>
      <c r="I84" s="41">
        <f t="shared" ref="I84:I92" si="195">SUM(E84:H84)</f>
        <v>0</v>
      </c>
      <c r="J84" s="42"/>
      <c r="K84" s="43"/>
      <c r="L84" s="43"/>
      <c r="M84" s="43"/>
      <c r="N84" s="43"/>
      <c r="O84" s="41">
        <f t="shared" ref="O84:O92" si="196">SUM(K84:N84)</f>
        <v>0</v>
      </c>
      <c r="P84" s="42"/>
      <c r="Q84" s="43"/>
      <c r="R84" s="43"/>
      <c r="S84" s="43"/>
      <c r="T84" s="43"/>
      <c r="U84" s="41">
        <f t="shared" ref="U84:U92" si="197">SUM(Q84:T84)</f>
        <v>0</v>
      </c>
      <c r="V84" s="42"/>
      <c r="W84" s="43"/>
      <c r="X84" s="43"/>
      <c r="Y84" s="43"/>
      <c r="Z84" s="43"/>
      <c r="AA84" s="41">
        <f t="shared" ref="AA84:AA92" si="198">SUM(W84:Z84)</f>
        <v>0</v>
      </c>
      <c r="AB84" s="42"/>
      <c r="AC84" s="43"/>
      <c r="AD84" s="43"/>
      <c r="AE84" s="43"/>
      <c r="AF84" s="43"/>
      <c r="AG84" s="41">
        <f t="shared" ref="AG84:AG92" si="199">SUM(AC84:AF84)</f>
        <v>0</v>
      </c>
      <c r="AH84" s="42"/>
      <c r="AI84" s="43"/>
      <c r="AJ84" s="43"/>
      <c r="AK84" s="43"/>
      <c r="AL84" s="43"/>
      <c r="AM84" s="41">
        <f t="shared" ref="AM84:AM92" si="200">SUM(AI84:AL84)</f>
        <v>0</v>
      </c>
      <c r="AN84" s="42"/>
      <c r="AO84" s="43"/>
      <c r="AP84" s="43"/>
      <c r="AQ84" s="43"/>
      <c r="AR84" s="43"/>
      <c r="AS84" s="41">
        <f t="shared" ref="AS84:AS92" si="201">SUM(AO84:AR84)</f>
        <v>0</v>
      </c>
      <c r="AT84" s="42"/>
      <c r="AU84" s="43"/>
      <c r="AV84" s="43"/>
      <c r="AW84" s="43"/>
      <c r="AX84" s="43"/>
      <c r="AY84" s="41">
        <f t="shared" ref="AY84:AY92" si="202">SUM(AU84:AX84)</f>
        <v>0</v>
      </c>
      <c r="AZ84" s="42"/>
      <c r="BA84" s="43"/>
      <c r="BB84" s="43"/>
      <c r="BC84" s="43"/>
      <c r="BD84" s="43"/>
      <c r="BE84" s="41">
        <f t="shared" ref="BE84:BE92" si="203">SUM(BA84:BD84)</f>
        <v>0</v>
      </c>
      <c r="BF84" s="44">
        <f t="shared" ref="BF84:BF94" si="204">SUM((IF(E84&gt;0,1,0)+(IF(F84&gt;0,1,0)+(IF(G84&gt;0,1,0)+(IF(H84&gt;0,1,0))))))</f>
        <v>0</v>
      </c>
      <c r="BG84" s="17">
        <f t="shared" ref="BG84:BG94" si="205">SUM((IF(K84&gt;0,1,0)+(IF(L84&gt;0,1,0)+(IF(M84&gt;0,1,0)+(IF(N84&gt;0,1,0))))))</f>
        <v>0</v>
      </c>
      <c r="BH84" s="17">
        <f t="shared" ref="BH84:BH94" si="206">SUM((IF(Q84&gt;0,1,0)+(IF(R84&gt;0,1,0)+(IF(S84&gt;0,1,0)+(IF(T84&gt;0,1,0))))))</f>
        <v>0</v>
      </c>
      <c r="BI84" s="17">
        <f t="shared" ref="BI84:BI94" si="207">SUM((IF(W84&gt;0,1,0)+(IF(X84&gt;0,1,0)+(IF(Y84&gt;0,1,0)+(IF(Z84&gt;0,1,0))))))</f>
        <v>0</v>
      </c>
      <c r="BJ84" s="17">
        <f t="shared" ref="BJ84:BJ94" si="208">SUM((IF(AC84&gt;0,1,0)+(IF(AD84&gt;0,1,0)+(IF(AE84&gt;0,1,0)+(IF(AF84&gt;0,1,0))))))</f>
        <v>0</v>
      </c>
      <c r="BK84" s="17">
        <f t="shared" ref="BK84:BK94" si="209">SUM((IF(AI84&gt;0,1,0)+(IF(AJ84&gt;0,1,0)+(IF(AK84&gt;0,1,0)+(IF(AL84&gt;0,1,0))))))</f>
        <v>0</v>
      </c>
      <c r="BL84" s="17">
        <f t="shared" ref="BL84:BL94" si="210">SUM((IF(AO84&gt;0,1,0)+(IF(AP84&gt;0,1,0)+(IF(AQ84&gt;0,1,0)+(IF(AR84&gt;0,1,0))))))</f>
        <v>0</v>
      </c>
      <c r="BM84" s="17">
        <f t="shared" ref="BM84:BM94" si="211">SUM((IF(AU84&gt;0,1,0)+(IF(AV84&gt;0,1,0)+(IF(AW84&gt;0,1,0)+(IF(AX84&gt;0,1,0))))))</f>
        <v>0</v>
      </c>
      <c r="BN84" s="17">
        <f t="shared" ref="BN84:BN94" si="212">SUM((IF(BA84&gt;0,1,0)+(IF(BB84&gt;0,1,0)+(IF(BC84&gt;0,1,0)+(IF(BD84&gt;0,1,0))))))</f>
        <v>0</v>
      </c>
      <c r="BO84" s="17">
        <f t="shared" ref="BO84:BO94" si="213">SUM(BF84:BN84)</f>
        <v>0</v>
      </c>
      <c r="BP84" s="17">
        <f t="shared" ref="BP84:BP97" si="214">I84+O84+U84+AA84+AG84+AM84+AS84+AY84+BE84</f>
        <v>0</v>
      </c>
      <c r="BQ84" s="17" t="e">
        <f t="shared" ref="BQ84:BQ94" si="215">BP84/BO84</f>
        <v>#DIV/0!</v>
      </c>
    </row>
    <row r="85" spans="1:69" ht="15.75" customHeight="1" x14ac:dyDescent="0.25">
      <c r="A85" s="36"/>
      <c r="B85" s="37" t="s">
        <v>101</v>
      </c>
      <c r="C85" s="38" t="s">
        <v>79</v>
      </c>
      <c r="D85" s="39">
        <v>30</v>
      </c>
      <c r="E85" s="40">
        <f>E27</f>
        <v>201</v>
      </c>
      <c r="F85" s="40">
        <f t="shared" ref="F85:H85" si="216">F27</f>
        <v>216</v>
      </c>
      <c r="G85" s="40">
        <f t="shared" si="216"/>
        <v>202</v>
      </c>
      <c r="H85" s="40">
        <f t="shared" si="216"/>
        <v>166</v>
      </c>
      <c r="I85" s="41">
        <f t="shared" si="195"/>
        <v>785</v>
      </c>
      <c r="J85" s="42">
        <v>28</v>
      </c>
      <c r="K85" s="43">
        <f>K27</f>
        <v>183</v>
      </c>
      <c r="L85" s="43">
        <f t="shared" ref="L85:N85" si="217">L27</f>
        <v>163</v>
      </c>
      <c r="M85" s="43">
        <f t="shared" si="217"/>
        <v>176</v>
      </c>
      <c r="N85" s="43">
        <f t="shared" si="217"/>
        <v>182</v>
      </c>
      <c r="O85" s="41">
        <f t="shared" si="196"/>
        <v>704</v>
      </c>
      <c r="P85" s="42"/>
      <c r="Q85" s="43"/>
      <c r="R85" s="43"/>
      <c r="S85" s="43"/>
      <c r="T85" s="43"/>
      <c r="U85" s="41">
        <f t="shared" si="197"/>
        <v>0</v>
      </c>
      <c r="V85" s="42"/>
      <c r="W85" s="43"/>
      <c r="X85" s="43"/>
      <c r="Y85" s="43"/>
      <c r="Z85" s="43"/>
      <c r="AA85" s="41">
        <f t="shared" si="198"/>
        <v>0</v>
      </c>
      <c r="AB85" s="42"/>
      <c r="AC85" s="43"/>
      <c r="AD85" s="43"/>
      <c r="AE85" s="43"/>
      <c r="AF85" s="43"/>
      <c r="AG85" s="41">
        <f t="shared" si="199"/>
        <v>0</v>
      </c>
      <c r="AH85" s="42"/>
      <c r="AI85" s="43"/>
      <c r="AJ85" s="43"/>
      <c r="AK85" s="43"/>
      <c r="AL85" s="43"/>
      <c r="AM85" s="41">
        <f t="shared" si="200"/>
        <v>0</v>
      </c>
      <c r="AN85" s="42"/>
      <c r="AO85" s="43"/>
      <c r="AP85" s="43"/>
      <c r="AQ85" s="43"/>
      <c r="AR85" s="43"/>
      <c r="AS85" s="41">
        <f t="shared" si="201"/>
        <v>0</v>
      </c>
      <c r="AT85" s="42"/>
      <c r="AU85" s="43"/>
      <c r="AV85" s="43"/>
      <c r="AW85" s="43"/>
      <c r="AX85" s="43"/>
      <c r="AY85" s="41">
        <f t="shared" si="202"/>
        <v>0</v>
      </c>
      <c r="AZ85" s="42"/>
      <c r="BA85" s="43"/>
      <c r="BB85" s="43"/>
      <c r="BC85" s="43"/>
      <c r="BD85" s="43"/>
      <c r="BE85" s="41">
        <f t="shared" si="203"/>
        <v>0</v>
      </c>
      <c r="BF85" s="44">
        <f t="shared" si="204"/>
        <v>4</v>
      </c>
      <c r="BG85" s="17">
        <f t="shared" si="205"/>
        <v>4</v>
      </c>
      <c r="BH85" s="17">
        <f t="shared" si="206"/>
        <v>0</v>
      </c>
      <c r="BI85" s="17">
        <f t="shared" si="207"/>
        <v>0</v>
      </c>
      <c r="BJ85" s="17">
        <f t="shared" si="208"/>
        <v>0</v>
      </c>
      <c r="BK85" s="17">
        <f t="shared" si="209"/>
        <v>0</v>
      </c>
      <c r="BL85" s="17">
        <f t="shared" si="210"/>
        <v>0</v>
      </c>
      <c r="BM85" s="17">
        <f t="shared" si="211"/>
        <v>0</v>
      </c>
      <c r="BN85" s="17">
        <f t="shared" si="212"/>
        <v>0</v>
      </c>
      <c r="BO85" s="17">
        <f t="shared" si="213"/>
        <v>8</v>
      </c>
      <c r="BP85" s="17">
        <f t="shared" si="214"/>
        <v>1489</v>
      </c>
      <c r="BQ85" s="17">
        <f t="shared" si="215"/>
        <v>186.125</v>
      </c>
    </row>
    <row r="86" spans="1:69" ht="15.75" customHeight="1" x14ac:dyDescent="0.25">
      <c r="A86" s="36"/>
      <c r="B86" s="45" t="s">
        <v>70</v>
      </c>
      <c r="C86" s="38" t="s">
        <v>51</v>
      </c>
      <c r="D86" s="42">
        <v>36</v>
      </c>
      <c r="E86" s="43">
        <f>E29</f>
        <v>153</v>
      </c>
      <c r="F86" s="43">
        <f t="shared" ref="F86:H86" si="218">F29</f>
        <v>149</v>
      </c>
      <c r="G86" s="43">
        <f t="shared" si="218"/>
        <v>182</v>
      </c>
      <c r="H86" s="43">
        <f t="shared" si="218"/>
        <v>154</v>
      </c>
      <c r="I86" s="41">
        <f t="shared" si="195"/>
        <v>638</v>
      </c>
      <c r="J86" s="42">
        <v>38</v>
      </c>
      <c r="K86" s="43">
        <f>K29</f>
        <v>159</v>
      </c>
      <c r="L86" s="43">
        <f t="shared" ref="L86:N86" si="219">L29</f>
        <v>192</v>
      </c>
      <c r="M86" s="43">
        <f t="shared" si="219"/>
        <v>188</v>
      </c>
      <c r="N86" s="43">
        <f t="shared" si="219"/>
        <v>154</v>
      </c>
      <c r="O86" s="41">
        <f t="shared" si="196"/>
        <v>693</v>
      </c>
      <c r="P86" s="42">
        <v>37</v>
      </c>
      <c r="Q86" s="43">
        <f>Q29</f>
        <v>181</v>
      </c>
      <c r="R86" s="43">
        <f t="shared" ref="R86:T86" si="220">R29</f>
        <v>159</v>
      </c>
      <c r="S86" s="43">
        <f t="shared" si="220"/>
        <v>132</v>
      </c>
      <c r="T86" s="43">
        <f t="shared" si="220"/>
        <v>199</v>
      </c>
      <c r="U86" s="41">
        <f t="shared" si="197"/>
        <v>671</v>
      </c>
      <c r="V86" s="42">
        <v>37</v>
      </c>
      <c r="W86" s="43">
        <f>W29</f>
        <v>198</v>
      </c>
      <c r="X86" s="43">
        <f t="shared" ref="X86:Z86" si="221">X29</f>
        <v>169</v>
      </c>
      <c r="Y86" s="43">
        <f t="shared" si="221"/>
        <v>153</v>
      </c>
      <c r="Z86" s="43">
        <f t="shared" si="221"/>
        <v>158</v>
      </c>
      <c r="AA86" s="41">
        <f t="shared" si="198"/>
        <v>678</v>
      </c>
      <c r="AB86" s="42">
        <v>36</v>
      </c>
      <c r="AC86" s="43">
        <f>AC29</f>
        <v>156</v>
      </c>
      <c r="AD86" s="43">
        <f t="shared" ref="AD86:AF86" si="222">AD29</f>
        <v>184</v>
      </c>
      <c r="AE86" s="43">
        <f t="shared" si="222"/>
        <v>163</v>
      </c>
      <c r="AF86" s="43">
        <f t="shared" si="222"/>
        <v>188</v>
      </c>
      <c r="AG86" s="41">
        <f t="shared" si="199"/>
        <v>691</v>
      </c>
      <c r="AH86" s="42"/>
      <c r="AI86" s="43"/>
      <c r="AJ86" s="43"/>
      <c r="AK86" s="43"/>
      <c r="AL86" s="43"/>
      <c r="AM86" s="41">
        <f t="shared" si="200"/>
        <v>0</v>
      </c>
      <c r="AN86" s="42"/>
      <c r="AO86" s="43"/>
      <c r="AP86" s="43"/>
      <c r="AQ86" s="43"/>
      <c r="AR86" s="43"/>
      <c r="AS86" s="41">
        <f t="shared" si="201"/>
        <v>0</v>
      </c>
      <c r="AT86" s="42"/>
      <c r="AU86" s="43"/>
      <c r="AV86" s="43"/>
      <c r="AW86" s="43"/>
      <c r="AX86" s="43"/>
      <c r="AY86" s="41">
        <f t="shared" si="202"/>
        <v>0</v>
      </c>
      <c r="AZ86" s="42"/>
      <c r="BA86" s="43"/>
      <c r="BB86" s="43"/>
      <c r="BC86" s="43"/>
      <c r="BD86" s="43"/>
      <c r="BE86" s="41">
        <f t="shared" si="203"/>
        <v>0</v>
      </c>
      <c r="BF86" s="44">
        <f t="shared" si="204"/>
        <v>4</v>
      </c>
      <c r="BG86" s="17">
        <f t="shared" si="205"/>
        <v>4</v>
      </c>
      <c r="BH86" s="17">
        <f t="shared" si="206"/>
        <v>4</v>
      </c>
      <c r="BI86" s="17">
        <f t="shared" si="207"/>
        <v>4</v>
      </c>
      <c r="BJ86" s="17">
        <f t="shared" si="208"/>
        <v>4</v>
      </c>
      <c r="BK86" s="17">
        <f t="shared" si="209"/>
        <v>0</v>
      </c>
      <c r="BL86" s="17">
        <f t="shared" si="210"/>
        <v>0</v>
      </c>
      <c r="BM86" s="17">
        <f t="shared" si="211"/>
        <v>0</v>
      </c>
      <c r="BN86" s="17">
        <f t="shared" si="212"/>
        <v>0</v>
      </c>
      <c r="BO86" s="17">
        <f t="shared" si="213"/>
        <v>20</v>
      </c>
      <c r="BP86" s="17">
        <f t="shared" si="214"/>
        <v>3371</v>
      </c>
      <c r="BQ86" s="21">
        <f t="shared" si="215"/>
        <v>168.55</v>
      </c>
    </row>
    <row r="87" spans="1:69" ht="15.75" customHeight="1" x14ac:dyDescent="0.25">
      <c r="A87" s="36"/>
      <c r="B87" s="45" t="s">
        <v>105</v>
      </c>
      <c r="C87" s="38" t="s">
        <v>46</v>
      </c>
      <c r="D87" s="42"/>
      <c r="E87" s="43"/>
      <c r="F87" s="43"/>
      <c r="G87" s="43"/>
      <c r="H87" s="43"/>
      <c r="I87" s="41">
        <f t="shared" si="195"/>
        <v>0</v>
      </c>
      <c r="J87" s="42"/>
      <c r="K87" s="43"/>
      <c r="L87" s="43"/>
      <c r="M87" s="43"/>
      <c r="N87" s="43"/>
      <c r="O87" s="41">
        <f t="shared" si="196"/>
        <v>0</v>
      </c>
      <c r="P87" s="42">
        <v>44</v>
      </c>
      <c r="Q87" s="43">
        <f>Q23</f>
        <v>160</v>
      </c>
      <c r="R87" s="43">
        <f t="shared" ref="R87:T87" si="223">R23</f>
        <v>147</v>
      </c>
      <c r="S87" s="43">
        <f t="shared" si="223"/>
        <v>181</v>
      </c>
      <c r="T87" s="43">
        <f t="shared" si="223"/>
        <v>168</v>
      </c>
      <c r="U87" s="41">
        <f t="shared" si="197"/>
        <v>656</v>
      </c>
      <c r="V87" s="42"/>
      <c r="W87" s="43"/>
      <c r="X87" s="43"/>
      <c r="Y87" s="43"/>
      <c r="Z87" s="43"/>
      <c r="AA87" s="41">
        <f t="shared" si="198"/>
        <v>0</v>
      </c>
      <c r="AB87" s="42">
        <v>39</v>
      </c>
      <c r="AC87" s="43">
        <f>AC23</f>
        <v>148</v>
      </c>
      <c r="AD87" s="43">
        <f t="shared" ref="AD87:AF87" si="224">AD23</f>
        <v>133</v>
      </c>
      <c r="AE87" s="43">
        <f t="shared" si="224"/>
        <v>207</v>
      </c>
      <c r="AF87" s="43">
        <f t="shared" si="224"/>
        <v>186</v>
      </c>
      <c r="AG87" s="41">
        <f t="shared" si="199"/>
        <v>674</v>
      </c>
      <c r="AH87" s="42"/>
      <c r="AI87" s="43"/>
      <c r="AJ87" s="43"/>
      <c r="AK87" s="43"/>
      <c r="AL87" s="43"/>
      <c r="AM87" s="41">
        <f t="shared" si="200"/>
        <v>0</v>
      </c>
      <c r="AN87" s="42"/>
      <c r="AO87" s="43"/>
      <c r="AP87" s="43"/>
      <c r="AQ87" s="43"/>
      <c r="AR87" s="43"/>
      <c r="AS87" s="41">
        <f t="shared" si="201"/>
        <v>0</v>
      </c>
      <c r="AT87" s="42"/>
      <c r="AU87" s="43"/>
      <c r="AV87" s="43"/>
      <c r="AW87" s="43"/>
      <c r="AX87" s="43"/>
      <c r="AY87" s="41">
        <f t="shared" si="202"/>
        <v>0</v>
      </c>
      <c r="AZ87" s="42"/>
      <c r="BA87" s="43"/>
      <c r="BB87" s="43"/>
      <c r="BC87" s="43"/>
      <c r="BD87" s="43"/>
      <c r="BE87" s="41">
        <f t="shared" si="203"/>
        <v>0</v>
      </c>
      <c r="BF87" s="44">
        <f t="shared" si="204"/>
        <v>0</v>
      </c>
      <c r="BG87" s="17">
        <f t="shared" si="205"/>
        <v>0</v>
      </c>
      <c r="BH87" s="17">
        <f t="shared" si="206"/>
        <v>4</v>
      </c>
      <c r="BI87" s="17">
        <f t="shared" si="207"/>
        <v>0</v>
      </c>
      <c r="BJ87" s="17">
        <f t="shared" si="208"/>
        <v>4</v>
      </c>
      <c r="BK87" s="17">
        <f t="shared" si="209"/>
        <v>0</v>
      </c>
      <c r="BL87" s="17">
        <f t="shared" si="210"/>
        <v>0</v>
      </c>
      <c r="BM87" s="17">
        <f t="shared" si="211"/>
        <v>0</v>
      </c>
      <c r="BN87" s="17">
        <f t="shared" si="212"/>
        <v>0</v>
      </c>
      <c r="BO87" s="17">
        <f t="shared" si="213"/>
        <v>8</v>
      </c>
      <c r="BP87" s="17">
        <f t="shared" si="214"/>
        <v>1330</v>
      </c>
      <c r="BQ87" s="21">
        <f t="shared" si="215"/>
        <v>166.25</v>
      </c>
    </row>
    <row r="88" spans="1:69" ht="15.75" customHeight="1" x14ac:dyDescent="0.25">
      <c r="A88" s="36"/>
      <c r="B88" s="45" t="s">
        <v>86</v>
      </c>
      <c r="C88" s="38" t="s">
        <v>87</v>
      </c>
      <c r="D88" s="42"/>
      <c r="E88" s="43"/>
      <c r="F88" s="43"/>
      <c r="G88" s="43"/>
      <c r="H88" s="43"/>
      <c r="I88" s="41">
        <f t="shared" si="195"/>
        <v>0</v>
      </c>
      <c r="J88" s="42"/>
      <c r="K88" s="43"/>
      <c r="L88" s="43"/>
      <c r="M88" s="43"/>
      <c r="N88" s="43"/>
      <c r="O88" s="41">
        <f t="shared" si="196"/>
        <v>0</v>
      </c>
      <c r="P88" s="42"/>
      <c r="Q88" s="43"/>
      <c r="R88" s="43"/>
      <c r="S88" s="43"/>
      <c r="T88" s="43"/>
      <c r="U88" s="41">
        <f t="shared" si="197"/>
        <v>0</v>
      </c>
      <c r="V88" s="42">
        <v>26</v>
      </c>
      <c r="W88" s="43">
        <f>W11</f>
        <v>176</v>
      </c>
      <c r="X88" s="43">
        <f t="shared" ref="X88:Z88" si="225">X11</f>
        <v>170</v>
      </c>
      <c r="Y88" s="43">
        <f t="shared" si="225"/>
        <v>207</v>
      </c>
      <c r="Z88" s="43">
        <f t="shared" si="225"/>
        <v>178</v>
      </c>
      <c r="AA88" s="41">
        <f t="shared" si="198"/>
        <v>731</v>
      </c>
      <c r="AB88" s="42"/>
      <c r="AC88" s="43"/>
      <c r="AD88" s="43"/>
      <c r="AE88" s="43"/>
      <c r="AF88" s="43"/>
      <c r="AG88" s="41">
        <f t="shared" si="199"/>
        <v>0</v>
      </c>
      <c r="AH88" s="42"/>
      <c r="AI88" s="43"/>
      <c r="AJ88" s="43"/>
      <c r="AK88" s="43"/>
      <c r="AL88" s="43"/>
      <c r="AM88" s="41">
        <f t="shared" si="200"/>
        <v>0</v>
      </c>
      <c r="AN88" s="42"/>
      <c r="AO88" s="43"/>
      <c r="AP88" s="43"/>
      <c r="AQ88" s="43"/>
      <c r="AR88" s="43"/>
      <c r="AS88" s="41">
        <f t="shared" si="201"/>
        <v>0</v>
      </c>
      <c r="AT88" s="42"/>
      <c r="AU88" s="43"/>
      <c r="AV88" s="43"/>
      <c r="AW88" s="43"/>
      <c r="AX88" s="43"/>
      <c r="AY88" s="41">
        <f t="shared" si="202"/>
        <v>0</v>
      </c>
      <c r="AZ88" s="42"/>
      <c r="BA88" s="43"/>
      <c r="BB88" s="43"/>
      <c r="BC88" s="43"/>
      <c r="BD88" s="43"/>
      <c r="BE88" s="41">
        <f t="shared" si="203"/>
        <v>0</v>
      </c>
      <c r="BF88" s="44">
        <f t="shared" si="204"/>
        <v>0</v>
      </c>
      <c r="BG88" s="17">
        <f t="shared" si="205"/>
        <v>0</v>
      </c>
      <c r="BH88" s="17">
        <f t="shared" si="206"/>
        <v>0</v>
      </c>
      <c r="BI88" s="17">
        <f t="shared" si="207"/>
        <v>4</v>
      </c>
      <c r="BJ88" s="17">
        <f t="shared" si="208"/>
        <v>0</v>
      </c>
      <c r="BK88" s="17">
        <f t="shared" si="209"/>
        <v>0</v>
      </c>
      <c r="BL88" s="17">
        <f t="shared" si="210"/>
        <v>0</v>
      </c>
      <c r="BM88" s="17">
        <f t="shared" si="211"/>
        <v>0</v>
      </c>
      <c r="BN88" s="17">
        <f t="shared" si="212"/>
        <v>0</v>
      </c>
      <c r="BO88" s="17">
        <f t="shared" si="213"/>
        <v>4</v>
      </c>
      <c r="BP88" s="17">
        <f t="shared" si="214"/>
        <v>731</v>
      </c>
      <c r="BQ88" s="21">
        <f t="shared" si="215"/>
        <v>182.75</v>
      </c>
    </row>
    <row r="89" spans="1:69" ht="15.75" customHeight="1" x14ac:dyDescent="0.25">
      <c r="A89" s="36"/>
      <c r="B89" s="45"/>
      <c r="C89" s="38"/>
      <c r="D89" s="42"/>
      <c r="E89" s="43"/>
      <c r="F89" s="43"/>
      <c r="G89" s="43"/>
      <c r="H89" s="43"/>
      <c r="I89" s="41">
        <f t="shared" si="195"/>
        <v>0</v>
      </c>
      <c r="J89" s="42"/>
      <c r="K89" s="43"/>
      <c r="L89" s="43"/>
      <c r="M89" s="43"/>
      <c r="N89" s="43"/>
      <c r="O89" s="41">
        <f t="shared" si="196"/>
        <v>0</v>
      </c>
      <c r="P89" s="42"/>
      <c r="Q89" s="43"/>
      <c r="R89" s="43"/>
      <c r="S89" s="43"/>
      <c r="T89" s="43"/>
      <c r="U89" s="41">
        <f t="shared" si="197"/>
        <v>0</v>
      </c>
      <c r="V89" s="42"/>
      <c r="W89" s="43"/>
      <c r="X89" s="43"/>
      <c r="Y89" s="43"/>
      <c r="Z89" s="43"/>
      <c r="AA89" s="41">
        <f t="shared" si="198"/>
        <v>0</v>
      </c>
      <c r="AB89" s="42"/>
      <c r="AC89" s="43"/>
      <c r="AD89" s="43"/>
      <c r="AE89" s="43"/>
      <c r="AF89" s="43"/>
      <c r="AG89" s="41">
        <f t="shared" si="199"/>
        <v>0</v>
      </c>
      <c r="AH89" s="42"/>
      <c r="AI89" s="43"/>
      <c r="AJ89" s="43"/>
      <c r="AK89" s="43"/>
      <c r="AL89" s="43"/>
      <c r="AM89" s="41">
        <f t="shared" si="200"/>
        <v>0</v>
      </c>
      <c r="AN89" s="42"/>
      <c r="AO89" s="43"/>
      <c r="AP89" s="43"/>
      <c r="AQ89" s="43"/>
      <c r="AR89" s="43"/>
      <c r="AS89" s="41">
        <f t="shared" si="201"/>
        <v>0</v>
      </c>
      <c r="AT89" s="42"/>
      <c r="AU89" s="43"/>
      <c r="AV89" s="43"/>
      <c r="AW89" s="43"/>
      <c r="AX89" s="43"/>
      <c r="AY89" s="41">
        <f t="shared" si="202"/>
        <v>0</v>
      </c>
      <c r="AZ89" s="42"/>
      <c r="BA89" s="43"/>
      <c r="BB89" s="43"/>
      <c r="BC89" s="43"/>
      <c r="BD89" s="43"/>
      <c r="BE89" s="41">
        <f t="shared" si="203"/>
        <v>0</v>
      </c>
      <c r="BF89" s="44">
        <f t="shared" si="204"/>
        <v>0</v>
      </c>
      <c r="BG89" s="17">
        <f t="shared" si="205"/>
        <v>0</v>
      </c>
      <c r="BH89" s="17">
        <f t="shared" si="206"/>
        <v>0</v>
      </c>
      <c r="BI89" s="17">
        <f t="shared" si="207"/>
        <v>0</v>
      </c>
      <c r="BJ89" s="17">
        <f t="shared" si="208"/>
        <v>0</v>
      </c>
      <c r="BK89" s="17">
        <f t="shared" si="209"/>
        <v>0</v>
      </c>
      <c r="BL89" s="17">
        <f t="shared" si="210"/>
        <v>0</v>
      </c>
      <c r="BM89" s="17">
        <f t="shared" si="211"/>
        <v>0</v>
      </c>
      <c r="BN89" s="17">
        <f t="shared" si="212"/>
        <v>0</v>
      </c>
      <c r="BO89" s="17">
        <f t="shared" si="213"/>
        <v>0</v>
      </c>
      <c r="BP89" s="17">
        <f t="shared" si="214"/>
        <v>0</v>
      </c>
      <c r="BQ89" s="21" t="e">
        <f t="shared" si="215"/>
        <v>#DIV/0!</v>
      </c>
    </row>
    <row r="90" spans="1:69" ht="15.75" customHeight="1" x14ac:dyDescent="0.25">
      <c r="A90" s="36"/>
      <c r="B90" s="45"/>
      <c r="C90" s="38"/>
      <c r="D90" s="42"/>
      <c r="E90" s="43"/>
      <c r="F90" s="43"/>
      <c r="G90" s="43"/>
      <c r="H90" s="43"/>
      <c r="I90" s="41">
        <f t="shared" si="195"/>
        <v>0</v>
      </c>
      <c r="J90" s="42"/>
      <c r="K90" s="43"/>
      <c r="L90" s="43"/>
      <c r="M90" s="43"/>
      <c r="N90" s="43"/>
      <c r="O90" s="41">
        <f t="shared" si="196"/>
        <v>0</v>
      </c>
      <c r="P90" s="42"/>
      <c r="Q90" s="43"/>
      <c r="R90" s="43"/>
      <c r="S90" s="43"/>
      <c r="T90" s="43"/>
      <c r="U90" s="41">
        <f t="shared" si="197"/>
        <v>0</v>
      </c>
      <c r="V90" s="42"/>
      <c r="W90" s="43"/>
      <c r="X90" s="43"/>
      <c r="Y90" s="43"/>
      <c r="Z90" s="43"/>
      <c r="AA90" s="41">
        <f t="shared" si="198"/>
        <v>0</v>
      </c>
      <c r="AB90" s="42"/>
      <c r="AC90" s="43"/>
      <c r="AD90" s="43"/>
      <c r="AE90" s="43"/>
      <c r="AF90" s="43"/>
      <c r="AG90" s="41">
        <f t="shared" si="199"/>
        <v>0</v>
      </c>
      <c r="AH90" s="42"/>
      <c r="AI90" s="43"/>
      <c r="AJ90" s="43"/>
      <c r="AK90" s="43"/>
      <c r="AL90" s="43"/>
      <c r="AM90" s="41">
        <f t="shared" si="200"/>
        <v>0</v>
      </c>
      <c r="AN90" s="42"/>
      <c r="AO90" s="43"/>
      <c r="AP90" s="43"/>
      <c r="AQ90" s="43"/>
      <c r="AR90" s="43"/>
      <c r="AS90" s="41">
        <f t="shared" si="201"/>
        <v>0</v>
      </c>
      <c r="AT90" s="42"/>
      <c r="AU90" s="43"/>
      <c r="AV90" s="43"/>
      <c r="AW90" s="43"/>
      <c r="AX90" s="43"/>
      <c r="AY90" s="41">
        <f t="shared" si="202"/>
        <v>0</v>
      </c>
      <c r="AZ90" s="42"/>
      <c r="BA90" s="43"/>
      <c r="BB90" s="43"/>
      <c r="BC90" s="43"/>
      <c r="BD90" s="43"/>
      <c r="BE90" s="41">
        <f t="shared" si="203"/>
        <v>0</v>
      </c>
      <c r="BF90" s="44">
        <f t="shared" ref="BF90" si="226">SUM((IF(E90&gt;0,1,0)+(IF(F90&gt;0,1,0)+(IF(G90&gt;0,1,0)+(IF(H90&gt;0,1,0))))))</f>
        <v>0</v>
      </c>
      <c r="BG90" s="17">
        <f t="shared" ref="BG90" si="227">SUM((IF(K90&gt;0,1,0)+(IF(L90&gt;0,1,0)+(IF(M90&gt;0,1,0)+(IF(N90&gt;0,1,0))))))</f>
        <v>0</v>
      </c>
      <c r="BH90" s="17">
        <f t="shared" ref="BH90" si="228">SUM((IF(Q90&gt;0,1,0)+(IF(R90&gt;0,1,0)+(IF(S90&gt;0,1,0)+(IF(T90&gt;0,1,0))))))</f>
        <v>0</v>
      </c>
      <c r="BI90" s="17">
        <f t="shared" ref="BI90" si="229">SUM((IF(W90&gt;0,1,0)+(IF(X90&gt;0,1,0)+(IF(Y90&gt;0,1,0)+(IF(Z90&gt;0,1,0))))))</f>
        <v>0</v>
      </c>
      <c r="BJ90" s="17">
        <f t="shared" ref="BJ90" si="230">SUM((IF(AC90&gt;0,1,0)+(IF(AD90&gt;0,1,0)+(IF(AE90&gt;0,1,0)+(IF(AF90&gt;0,1,0))))))</f>
        <v>0</v>
      </c>
      <c r="BK90" s="17">
        <f t="shared" ref="BK90" si="231">SUM((IF(AI90&gt;0,1,0)+(IF(AJ90&gt;0,1,0)+(IF(AK90&gt;0,1,0)+(IF(AL90&gt;0,1,0))))))</f>
        <v>0</v>
      </c>
      <c r="BL90" s="17">
        <f t="shared" ref="BL90" si="232">SUM((IF(AO90&gt;0,1,0)+(IF(AP90&gt;0,1,0)+(IF(AQ90&gt;0,1,0)+(IF(AR90&gt;0,1,0))))))</f>
        <v>0</v>
      </c>
      <c r="BM90" s="17">
        <f t="shared" ref="BM90" si="233">SUM((IF(AU90&gt;0,1,0)+(IF(AV90&gt;0,1,0)+(IF(AW90&gt;0,1,0)+(IF(AX90&gt;0,1,0))))))</f>
        <v>0</v>
      </c>
      <c r="BN90" s="17">
        <f t="shared" ref="BN90" si="234">SUM((IF(BA90&gt;0,1,0)+(IF(BB90&gt;0,1,0)+(IF(BC90&gt;0,1,0)+(IF(BD90&gt;0,1,0))))))</f>
        <v>0</v>
      </c>
      <c r="BO90" s="17">
        <f t="shared" ref="BO90" si="235">SUM(BF90:BN90)</f>
        <v>0</v>
      </c>
      <c r="BP90" s="17">
        <f t="shared" ref="BP90" si="236">I90+O90+U90+AA90+AG90+AM90+AS90+AY90+BE90</f>
        <v>0</v>
      </c>
      <c r="BQ90" s="21" t="e">
        <f t="shared" ref="BQ90" si="237">BP90/BO90</f>
        <v>#DIV/0!</v>
      </c>
    </row>
    <row r="91" spans="1:69" ht="15.75" customHeight="1" x14ac:dyDescent="0.25">
      <c r="A91" s="36"/>
      <c r="B91" s="45"/>
      <c r="C91" s="38"/>
      <c r="D91" s="42"/>
      <c r="E91" s="43"/>
      <c r="F91" s="43"/>
      <c r="G91" s="43"/>
      <c r="H91" s="43"/>
      <c r="I91" s="41">
        <f t="shared" si="195"/>
        <v>0</v>
      </c>
      <c r="J91" s="42"/>
      <c r="K91" s="43"/>
      <c r="L91" s="43"/>
      <c r="M91" s="43"/>
      <c r="N91" s="43"/>
      <c r="O91" s="41">
        <f t="shared" si="196"/>
        <v>0</v>
      </c>
      <c r="P91" s="42"/>
      <c r="Q91" s="43"/>
      <c r="R91" s="43"/>
      <c r="S91" s="43"/>
      <c r="T91" s="43"/>
      <c r="U91" s="41">
        <f t="shared" si="197"/>
        <v>0</v>
      </c>
      <c r="V91" s="42"/>
      <c r="W91" s="43"/>
      <c r="X91" s="43"/>
      <c r="Y91" s="43"/>
      <c r="Z91" s="43"/>
      <c r="AA91" s="41">
        <f t="shared" si="198"/>
        <v>0</v>
      </c>
      <c r="AB91" s="42"/>
      <c r="AC91" s="43"/>
      <c r="AD91" s="43"/>
      <c r="AE91" s="43"/>
      <c r="AF91" s="43"/>
      <c r="AG91" s="41">
        <f t="shared" si="199"/>
        <v>0</v>
      </c>
      <c r="AH91" s="42"/>
      <c r="AI91" s="43"/>
      <c r="AJ91" s="43"/>
      <c r="AK91" s="43"/>
      <c r="AL91" s="43"/>
      <c r="AM91" s="41">
        <f t="shared" si="200"/>
        <v>0</v>
      </c>
      <c r="AN91" s="42"/>
      <c r="AO91" s="43"/>
      <c r="AP91" s="43"/>
      <c r="AQ91" s="43"/>
      <c r="AR91" s="43"/>
      <c r="AS91" s="41">
        <f t="shared" si="201"/>
        <v>0</v>
      </c>
      <c r="AT91" s="42"/>
      <c r="AU91" s="43"/>
      <c r="AV91" s="43"/>
      <c r="AW91" s="43"/>
      <c r="AX91" s="43"/>
      <c r="AY91" s="41">
        <f t="shared" si="202"/>
        <v>0</v>
      </c>
      <c r="AZ91" s="42"/>
      <c r="BA91" s="43"/>
      <c r="BB91" s="43"/>
      <c r="BC91" s="43"/>
      <c r="BD91" s="43"/>
      <c r="BE91" s="41">
        <f t="shared" si="203"/>
        <v>0</v>
      </c>
      <c r="BF91" s="44">
        <f t="shared" si="204"/>
        <v>0</v>
      </c>
      <c r="BG91" s="17">
        <f t="shared" si="205"/>
        <v>0</v>
      </c>
      <c r="BH91" s="17">
        <f t="shared" si="206"/>
        <v>0</v>
      </c>
      <c r="BI91" s="17">
        <f t="shared" si="207"/>
        <v>0</v>
      </c>
      <c r="BJ91" s="17">
        <f t="shared" si="208"/>
        <v>0</v>
      </c>
      <c r="BK91" s="17">
        <f t="shared" si="209"/>
        <v>0</v>
      </c>
      <c r="BL91" s="17">
        <f t="shared" si="210"/>
        <v>0</v>
      </c>
      <c r="BM91" s="17">
        <f t="shared" si="211"/>
        <v>0</v>
      </c>
      <c r="BN91" s="17">
        <f t="shared" si="212"/>
        <v>0</v>
      </c>
      <c r="BO91" s="17">
        <f t="shared" si="213"/>
        <v>0</v>
      </c>
      <c r="BP91" s="17">
        <f t="shared" si="214"/>
        <v>0</v>
      </c>
      <c r="BQ91" s="21" t="e">
        <f t="shared" si="215"/>
        <v>#DIV/0!</v>
      </c>
    </row>
    <row r="92" spans="1:69" ht="15.75" customHeight="1" x14ac:dyDescent="0.25">
      <c r="A92" s="36"/>
      <c r="B92" s="45"/>
      <c r="C92" s="38"/>
      <c r="D92" s="42"/>
      <c r="E92" s="43"/>
      <c r="F92" s="43"/>
      <c r="G92" s="43"/>
      <c r="H92" s="43"/>
      <c r="I92" s="41">
        <f t="shared" si="195"/>
        <v>0</v>
      </c>
      <c r="J92" s="42"/>
      <c r="K92" s="43"/>
      <c r="L92" s="43"/>
      <c r="M92" s="43"/>
      <c r="N92" s="43"/>
      <c r="O92" s="41">
        <f t="shared" si="196"/>
        <v>0</v>
      </c>
      <c r="P92" s="42"/>
      <c r="Q92" s="43"/>
      <c r="R92" s="43"/>
      <c r="S92" s="43"/>
      <c r="T92" s="43"/>
      <c r="U92" s="41">
        <f t="shared" si="197"/>
        <v>0</v>
      </c>
      <c r="V92" s="42"/>
      <c r="W92" s="43"/>
      <c r="X92" s="43"/>
      <c r="Y92" s="43"/>
      <c r="Z92" s="43"/>
      <c r="AA92" s="41">
        <f t="shared" si="198"/>
        <v>0</v>
      </c>
      <c r="AB92" s="42"/>
      <c r="AC92" s="43"/>
      <c r="AD92" s="43"/>
      <c r="AE92" s="43"/>
      <c r="AF92" s="43"/>
      <c r="AG92" s="41">
        <f t="shared" si="199"/>
        <v>0</v>
      </c>
      <c r="AH92" s="42"/>
      <c r="AI92" s="43"/>
      <c r="AJ92" s="43"/>
      <c r="AK92" s="43"/>
      <c r="AL92" s="43"/>
      <c r="AM92" s="41">
        <f t="shared" si="200"/>
        <v>0</v>
      </c>
      <c r="AN92" s="42"/>
      <c r="AO92" s="43"/>
      <c r="AP92" s="43"/>
      <c r="AQ92" s="43"/>
      <c r="AR92" s="43"/>
      <c r="AS92" s="41">
        <f t="shared" si="201"/>
        <v>0</v>
      </c>
      <c r="AT92" s="42"/>
      <c r="AU92" s="43"/>
      <c r="AV92" s="43"/>
      <c r="AW92" s="43"/>
      <c r="AX92" s="43"/>
      <c r="AY92" s="41">
        <f t="shared" si="202"/>
        <v>0</v>
      </c>
      <c r="AZ92" s="42"/>
      <c r="BA92" s="43"/>
      <c r="BB92" s="43"/>
      <c r="BC92" s="43"/>
      <c r="BD92" s="43"/>
      <c r="BE92" s="41">
        <f t="shared" si="203"/>
        <v>0</v>
      </c>
      <c r="BF92" s="44">
        <f t="shared" si="204"/>
        <v>0</v>
      </c>
      <c r="BG92" s="17">
        <f t="shared" si="205"/>
        <v>0</v>
      </c>
      <c r="BH92" s="17">
        <f t="shared" si="206"/>
        <v>0</v>
      </c>
      <c r="BI92" s="17">
        <f t="shared" si="207"/>
        <v>0</v>
      </c>
      <c r="BJ92" s="17">
        <f t="shared" si="208"/>
        <v>0</v>
      </c>
      <c r="BK92" s="17">
        <f t="shared" si="209"/>
        <v>0</v>
      </c>
      <c r="BL92" s="17">
        <f t="shared" si="210"/>
        <v>0</v>
      </c>
      <c r="BM92" s="17">
        <f t="shared" si="211"/>
        <v>0</v>
      </c>
      <c r="BN92" s="17">
        <f t="shared" si="212"/>
        <v>0</v>
      </c>
      <c r="BO92" s="17">
        <f t="shared" si="213"/>
        <v>0</v>
      </c>
      <c r="BP92" s="17">
        <f t="shared" si="214"/>
        <v>0</v>
      </c>
      <c r="BQ92" s="21" t="e">
        <f t="shared" si="215"/>
        <v>#DIV/0!</v>
      </c>
    </row>
    <row r="93" spans="1:69" ht="15.75" customHeight="1" x14ac:dyDescent="0.25">
      <c r="A93" s="36"/>
      <c r="B93" s="37" t="s">
        <v>35</v>
      </c>
      <c r="C93" s="46"/>
      <c r="D93" s="42"/>
      <c r="E93" s="40">
        <f>SUM(E84:E92)</f>
        <v>354</v>
      </c>
      <c r="F93" s="40">
        <f>SUM(F84:F92)</f>
        <v>365</v>
      </c>
      <c r="G93" s="40">
        <f>SUM(G84:G92)</f>
        <v>384</v>
      </c>
      <c r="H93" s="40">
        <f>SUM(H84:H92)</f>
        <v>320</v>
      </c>
      <c r="I93" s="41">
        <f>SUM(I84:I92)</f>
        <v>1423</v>
      </c>
      <c r="J93" s="42"/>
      <c r="K93" s="40">
        <f>SUM(K84:K92)</f>
        <v>342</v>
      </c>
      <c r="L93" s="40">
        <f>SUM(L84:L92)</f>
        <v>355</v>
      </c>
      <c r="M93" s="40">
        <f>SUM(M84:M92)</f>
        <v>364</v>
      </c>
      <c r="N93" s="40">
        <f>SUM(N84:N92)</f>
        <v>336</v>
      </c>
      <c r="O93" s="41">
        <f>SUM(O84:O92)</f>
        <v>1397</v>
      </c>
      <c r="P93" s="42"/>
      <c r="Q93" s="40">
        <f>SUM(Q84:Q92)</f>
        <v>341</v>
      </c>
      <c r="R93" s="40">
        <f>SUM(R84:R92)</f>
        <v>306</v>
      </c>
      <c r="S93" s="40">
        <f>SUM(S84:S92)</f>
        <v>313</v>
      </c>
      <c r="T93" s="40">
        <f>SUM(T84:T92)</f>
        <v>367</v>
      </c>
      <c r="U93" s="41">
        <f>SUM(U84:U92)</f>
        <v>1327</v>
      </c>
      <c r="V93" s="42"/>
      <c r="W93" s="40">
        <f>SUM(W84:W92)</f>
        <v>374</v>
      </c>
      <c r="X93" s="40">
        <f>SUM(X84:X92)</f>
        <v>339</v>
      </c>
      <c r="Y93" s="40">
        <f>SUM(Y84:Y92)</f>
        <v>360</v>
      </c>
      <c r="Z93" s="40">
        <f>SUM(Z84:Z92)</f>
        <v>336</v>
      </c>
      <c r="AA93" s="41">
        <f>SUM(AA84:AA92)</f>
        <v>1409</v>
      </c>
      <c r="AB93" s="42"/>
      <c r="AC93" s="40">
        <f>SUM(AC84:AC92)</f>
        <v>304</v>
      </c>
      <c r="AD93" s="40">
        <f>SUM(AD84:AD92)</f>
        <v>317</v>
      </c>
      <c r="AE93" s="40">
        <f>SUM(AE84:AE92)</f>
        <v>370</v>
      </c>
      <c r="AF93" s="40">
        <f>SUM(AF84:AF92)</f>
        <v>374</v>
      </c>
      <c r="AG93" s="41">
        <f>SUM(AG84:AG92)</f>
        <v>1365</v>
      </c>
      <c r="AH93" s="42"/>
      <c r="AI93" s="40">
        <f>SUM(AI84:AI92)</f>
        <v>0</v>
      </c>
      <c r="AJ93" s="40">
        <f>SUM(AJ84:AJ92)</f>
        <v>0</v>
      </c>
      <c r="AK93" s="40">
        <f>SUM(AK84:AK92)</f>
        <v>0</v>
      </c>
      <c r="AL93" s="40">
        <f>SUM(AL84:AL92)</f>
        <v>0</v>
      </c>
      <c r="AM93" s="41">
        <f>SUM(AM84:AM92)</f>
        <v>0</v>
      </c>
      <c r="AN93" s="42"/>
      <c r="AO93" s="40">
        <f>SUM(AO84:AO92)</f>
        <v>0</v>
      </c>
      <c r="AP93" s="40">
        <f>SUM(AP84:AP92)</f>
        <v>0</v>
      </c>
      <c r="AQ93" s="40">
        <f>SUM(AQ84:AQ92)</f>
        <v>0</v>
      </c>
      <c r="AR93" s="40">
        <f>SUM(AR84:AR92)</f>
        <v>0</v>
      </c>
      <c r="AS93" s="41">
        <f>SUM(AS84:AS92)</f>
        <v>0</v>
      </c>
      <c r="AT93" s="42"/>
      <c r="AU93" s="40">
        <f>SUM(AU84:AU92)</f>
        <v>0</v>
      </c>
      <c r="AV93" s="40">
        <f>SUM(AV84:AV92)</f>
        <v>0</v>
      </c>
      <c r="AW93" s="40">
        <f>SUM(AW84:AW92)</f>
        <v>0</v>
      </c>
      <c r="AX93" s="40">
        <f>SUM(AX84:AX92)</f>
        <v>0</v>
      </c>
      <c r="AY93" s="41">
        <f>SUM(AY84:AY92)</f>
        <v>0</v>
      </c>
      <c r="AZ93" s="42"/>
      <c r="BA93" s="40">
        <f>SUM(BA84:BA92)</f>
        <v>0</v>
      </c>
      <c r="BB93" s="40">
        <f>SUM(BB84:BB92)</f>
        <v>0</v>
      </c>
      <c r="BC93" s="40">
        <f>SUM(BC84:BC92)</f>
        <v>0</v>
      </c>
      <c r="BD93" s="40">
        <f>SUM(BD84:BD92)</f>
        <v>0</v>
      </c>
      <c r="BE93" s="41">
        <f>SUM(BE84:BE92)</f>
        <v>0</v>
      </c>
      <c r="BF93" s="44">
        <f t="shared" si="204"/>
        <v>4</v>
      </c>
      <c r="BG93" s="17">
        <f t="shared" si="205"/>
        <v>4</v>
      </c>
      <c r="BH93" s="17">
        <f t="shared" si="206"/>
        <v>4</v>
      </c>
      <c r="BI93" s="17">
        <f t="shared" si="207"/>
        <v>4</v>
      </c>
      <c r="BJ93" s="17">
        <f t="shared" si="208"/>
        <v>4</v>
      </c>
      <c r="BK93" s="17">
        <f t="shared" si="209"/>
        <v>0</v>
      </c>
      <c r="BL93" s="17">
        <f t="shared" si="210"/>
        <v>0</v>
      </c>
      <c r="BM93" s="17">
        <f t="shared" si="211"/>
        <v>0</v>
      </c>
      <c r="BN93" s="17">
        <f t="shared" si="212"/>
        <v>0</v>
      </c>
      <c r="BO93" s="17">
        <f t="shared" si="213"/>
        <v>20</v>
      </c>
      <c r="BP93" s="17">
        <f t="shared" si="214"/>
        <v>6921</v>
      </c>
      <c r="BQ93" s="17">
        <f t="shared" si="215"/>
        <v>346.05</v>
      </c>
    </row>
    <row r="94" spans="1:69" ht="15.75" customHeight="1" x14ac:dyDescent="0.25">
      <c r="A94" s="36"/>
      <c r="B94" s="37" t="s">
        <v>36</v>
      </c>
      <c r="C94" s="46"/>
      <c r="D94" s="39">
        <f>SUM(D84:D92)</f>
        <v>66</v>
      </c>
      <c r="E94" s="40">
        <f>E93+$D$94</f>
        <v>420</v>
      </c>
      <c r="F94" s="40">
        <f>F93+$D$94</f>
        <v>431</v>
      </c>
      <c r="G94" s="40">
        <f>G93+$D$94</f>
        <v>450</v>
      </c>
      <c r="H94" s="40">
        <f>H93+$D$94</f>
        <v>386</v>
      </c>
      <c r="I94" s="41">
        <f>E94+F94+G94+H94</f>
        <v>1687</v>
      </c>
      <c r="J94" s="39">
        <f>SUM(J84:J92)</f>
        <v>66</v>
      </c>
      <c r="K94" s="40">
        <f>K93+$J$94</f>
        <v>408</v>
      </c>
      <c r="L94" s="40">
        <f>L93+$J$94</f>
        <v>421</v>
      </c>
      <c r="M94" s="40">
        <f>M93+$J$94</f>
        <v>430</v>
      </c>
      <c r="N94" s="40">
        <f>N93+$J$94</f>
        <v>402</v>
      </c>
      <c r="O94" s="41">
        <f>K94+L94+M94+N94</f>
        <v>1661</v>
      </c>
      <c r="P94" s="39">
        <f>SUM(P84:P92)</f>
        <v>81</v>
      </c>
      <c r="Q94" s="40">
        <f>Q93+$P$94</f>
        <v>422</v>
      </c>
      <c r="R94" s="40">
        <f>R93+$P$94</f>
        <v>387</v>
      </c>
      <c r="S94" s="40">
        <f>S93+$P$94</f>
        <v>394</v>
      </c>
      <c r="T94" s="40">
        <f>T93+$P$94</f>
        <v>448</v>
      </c>
      <c r="U94" s="41">
        <f>Q94+R94+S94+T94</f>
        <v>1651</v>
      </c>
      <c r="V94" s="39">
        <f>SUM(V84:V92)</f>
        <v>63</v>
      </c>
      <c r="W94" s="40">
        <f>W93+$V$94</f>
        <v>437</v>
      </c>
      <c r="X94" s="40">
        <f>X93+$V$94</f>
        <v>402</v>
      </c>
      <c r="Y94" s="40">
        <f>Y93+$V$94</f>
        <v>423</v>
      </c>
      <c r="Z94" s="40">
        <f>Z93+$V$94</f>
        <v>399</v>
      </c>
      <c r="AA94" s="41">
        <f>W94+X94+Y94+Z94</f>
        <v>1661</v>
      </c>
      <c r="AB94" s="39">
        <f>SUM(AB84:AB92)</f>
        <v>75</v>
      </c>
      <c r="AC94" s="40">
        <f>AC93+$AB$94</f>
        <v>379</v>
      </c>
      <c r="AD94" s="40">
        <f>AD93+$AB$94</f>
        <v>392</v>
      </c>
      <c r="AE94" s="40">
        <f>AE93+$AB$94</f>
        <v>445</v>
      </c>
      <c r="AF94" s="40">
        <f>AF93+$AB$94</f>
        <v>449</v>
      </c>
      <c r="AG94" s="41">
        <f>AC94+AD94+AE94+AF94</f>
        <v>1665</v>
      </c>
      <c r="AH94" s="39">
        <f>SUM(AH84:AH92)</f>
        <v>0</v>
      </c>
      <c r="AI94" s="40">
        <f>AI93+$AH$94</f>
        <v>0</v>
      </c>
      <c r="AJ94" s="40">
        <f>AJ93+$AH$94</f>
        <v>0</v>
      </c>
      <c r="AK94" s="40">
        <f>AK93+$AH$94</f>
        <v>0</v>
      </c>
      <c r="AL94" s="40">
        <f>AL93+$AH$94</f>
        <v>0</v>
      </c>
      <c r="AM94" s="41">
        <f>AI94+AJ94+AK94+AL94</f>
        <v>0</v>
      </c>
      <c r="AN94" s="39">
        <f>SUM(AN84:AN92)</f>
        <v>0</v>
      </c>
      <c r="AO94" s="40">
        <f>AO93+$AN$94</f>
        <v>0</v>
      </c>
      <c r="AP94" s="40">
        <f>AP93+$AN$94</f>
        <v>0</v>
      </c>
      <c r="AQ94" s="40">
        <f>AQ93+$AN$94</f>
        <v>0</v>
      </c>
      <c r="AR94" s="40">
        <f>AR93+$AN$94</f>
        <v>0</v>
      </c>
      <c r="AS94" s="41">
        <f>AO94+AP94+AQ94+AR94</f>
        <v>0</v>
      </c>
      <c r="AT94" s="39">
        <f>SUM(AT84:AT92)</f>
        <v>0</v>
      </c>
      <c r="AU94" s="40">
        <f>AU93+$AT$94</f>
        <v>0</v>
      </c>
      <c r="AV94" s="40">
        <f>AV93+$AT$94</f>
        <v>0</v>
      </c>
      <c r="AW94" s="40">
        <f>AW93+$AT$94</f>
        <v>0</v>
      </c>
      <c r="AX94" s="40">
        <f>AX93+$AT$94</f>
        <v>0</v>
      </c>
      <c r="AY94" s="41">
        <f>AU94+AV94+AW94+AX94</f>
        <v>0</v>
      </c>
      <c r="AZ94" s="39">
        <f>SUM(AZ84:AZ92)</f>
        <v>0</v>
      </c>
      <c r="BA94" s="40">
        <f>BA93+$AZ$94</f>
        <v>0</v>
      </c>
      <c r="BB94" s="40">
        <f>BB93+$AZ$94</f>
        <v>0</v>
      </c>
      <c r="BC94" s="40">
        <f>BC93+$AZ$94</f>
        <v>0</v>
      </c>
      <c r="BD94" s="40">
        <f>BD93+$AZ$94</f>
        <v>0</v>
      </c>
      <c r="BE94" s="41">
        <f>BA94+BB94+BC94+BD94</f>
        <v>0</v>
      </c>
      <c r="BF94" s="44">
        <f t="shared" si="204"/>
        <v>4</v>
      </c>
      <c r="BG94" s="17">
        <f t="shared" si="205"/>
        <v>4</v>
      </c>
      <c r="BH94" s="17">
        <f t="shared" si="206"/>
        <v>4</v>
      </c>
      <c r="BI94" s="17">
        <f t="shared" si="207"/>
        <v>4</v>
      </c>
      <c r="BJ94" s="17">
        <f t="shared" si="208"/>
        <v>4</v>
      </c>
      <c r="BK94" s="17">
        <f t="shared" si="209"/>
        <v>0</v>
      </c>
      <c r="BL94" s="17">
        <f t="shared" si="210"/>
        <v>0</v>
      </c>
      <c r="BM94" s="17">
        <f t="shared" si="211"/>
        <v>0</v>
      </c>
      <c r="BN94" s="17">
        <f t="shared" si="212"/>
        <v>0</v>
      </c>
      <c r="BO94" s="17">
        <f t="shared" si="213"/>
        <v>20</v>
      </c>
      <c r="BP94" s="17">
        <f t="shared" si="214"/>
        <v>8325</v>
      </c>
      <c r="BQ94" s="17">
        <f t="shared" si="215"/>
        <v>416.25</v>
      </c>
    </row>
    <row r="95" spans="1:69" ht="15.75" customHeight="1" x14ac:dyDescent="0.25">
      <c r="A95" s="36"/>
      <c r="B95" s="37" t="s">
        <v>37</v>
      </c>
      <c r="C95" s="46"/>
      <c r="D95" s="42"/>
      <c r="E95" s="40">
        <f t="shared" ref="E95:I96" si="238">IF($D$94&gt;0,IF(E93=E78,0.5,IF(E93&gt;E78,1,0)),0)</f>
        <v>1</v>
      </c>
      <c r="F95" s="40">
        <f t="shared" si="238"/>
        <v>1</v>
      </c>
      <c r="G95" s="40">
        <f t="shared" si="238"/>
        <v>1</v>
      </c>
      <c r="H95" s="40">
        <f t="shared" si="238"/>
        <v>1</v>
      </c>
      <c r="I95" s="41">
        <f t="shared" si="238"/>
        <v>1</v>
      </c>
      <c r="J95" s="42"/>
      <c r="K95" s="40">
        <f>IF($J$94&gt;0,IF(K93=K161,0.5,IF(K93&gt;K161,1,0)),0)</f>
        <v>1</v>
      </c>
      <c r="L95" s="40">
        <f>IF($J$94&gt;0,IF(L93=L161,0.5,IF(L93&gt;L161,1,0)),0)</f>
        <v>1</v>
      </c>
      <c r="M95" s="40">
        <f>IF($J$94&gt;0,IF(M93=M161,0.5,IF(M93&gt;M161,1,0)),0)</f>
        <v>1</v>
      </c>
      <c r="N95" s="40">
        <f>IF($J$94&gt;0,IF(N93=N161,0.5,IF(N93&gt;N161,1,0)),0)</f>
        <v>1</v>
      </c>
      <c r="O95" s="41">
        <f>IF($J$94&gt;0,IF(O93=O161,0.5,IF(O93&gt;O161,1,0)),0)</f>
        <v>1</v>
      </c>
      <c r="P95" s="42"/>
      <c r="Q95" s="40">
        <f>IF($P$94&gt;0,IF(Q93=Q110,0.5,IF(Q93&gt;Q110,1,0)),0)</f>
        <v>1</v>
      </c>
      <c r="R95" s="40">
        <f>IF($P$94&gt;0,IF(R93=R110,0.5,IF(R93&gt;R110,1,0)),0)</f>
        <v>0</v>
      </c>
      <c r="S95" s="40">
        <f>IF($P$94&gt;0,IF(S93=S110,0.5,IF(S93&gt;S110,1,0)),0)</f>
        <v>0</v>
      </c>
      <c r="T95" s="40">
        <f>IF($P$94&gt;0,IF(T93=T110,0.5,IF(T93&gt;T110,1,0)),0)</f>
        <v>1</v>
      </c>
      <c r="U95" s="41">
        <f>IF($P$94&gt;0,IF(U93=U110,0.5,IF(U93&gt;U110,1,0)),0)</f>
        <v>1</v>
      </c>
      <c r="V95" s="42"/>
      <c r="W95" s="40">
        <f>IF($V$94&gt;0,IF(W93=W145,0.5,IF(W93&gt;W145,1,0)),0)</f>
        <v>1</v>
      </c>
      <c r="X95" s="40">
        <f>IF($V$94&gt;0,IF(X93=X145,0.5,IF(X93&gt;X145,1,0)),0)</f>
        <v>1</v>
      </c>
      <c r="Y95" s="40">
        <f>IF($V$94&gt;0,IF(Y93=Y145,0.5,IF(Y93&gt;Y145,1,0)),0)</f>
        <v>1</v>
      </c>
      <c r="Z95" s="40">
        <f>IF($V$94&gt;0,IF(Z93=Z145,0.5,IF(Z93&gt;Z145,1,0)),0)</f>
        <v>1</v>
      </c>
      <c r="AA95" s="41">
        <f>IF($V$94&gt;0,IF(AA93=AA145,0.5,IF(AA93&gt;AA145,1,0)),0)</f>
        <v>1</v>
      </c>
      <c r="AB95" s="42"/>
      <c r="AC95" s="40">
        <f t="shared" ref="AC95:AG96" si="239">IF($AB$94&gt;0,IF(AC93=AC51,0.5,IF(AC93&gt;AC51,1,0)),0)</f>
        <v>1</v>
      </c>
      <c r="AD95" s="40">
        <f t="shared" si="239"/>
        <v>0</v>
      </c>
      <c r="AE95" s="40">
        <f t="shared" si="239"/>
        <v>1</v>
      </c>
      <c r="AF95" s="40">
        <f t="shared" si="239"/>
        <v>1</v>
      </c>
      <c r="AG95" s="41">
        <f t="shared" si="239"/>
        <v>1</v>
      </c>
      <c r="AH95" s="42"/>
      <c r="AI95" s="40">
        <f>IF($AH$94&gt;0,IF(AI93=AI190,0.5,IF(AI93&gt;AI190,1,0)),0)</f>
        <v>0</v>
      </c>
      <c r="AJ95" s="40">
        <f>IF($AH$94&gt;0,IF(AJ93=AJ190,0.5,IF(AJ93&gt;AJ190,1,0)),0)</f>
        <v>0</v>
      </c>
      <c r="AK95" s="40">
        <f>IF($AH$94&gt;0,IF(AK93=AK190,0.5,IF(AK93&gt;AK190,1,0)),0)</f>
        <v>0</v>
      </c>
      <c r="AL95" s="40">
        <f>IF($AH$94&gt;0,IF(AL93=AL190,0.5,IF(AL93&gt;AL190,1,0)),0)</f>
        <v>0</v>
      </c>
      <c r="AM95" s="41">
        <f>IF($AH$94&gt;0,IF(AM93=AM190,0.5,IF(AM93&gt;AM190,1,0)),0)</f>
        <v>0</v>
      </c>
      <c r="AN95" s="42"/>
      <c r="AO95" s="40">
        <f>IF($AN$94&gt;0,IF(AO93=AO127,0.5,IF(AO93&gt;AO127,1,0)),0)</f>
        <v>0</v>
      </c>
      <c r="AP95" s="40">
        <f>IF($AN$94&gt;0,IF(AP93=AP127,0.5,IF(AP93&gt;AP127,1,0)),0)</f>
        <v>0</v>
      </c>
      <c r="AQ95" s="40">
        <f>IF($AN$94&gt;0,IF(AQ93=AQ127,0.5,IF(AQ93&gt;AQ127,1,0)),0)</f>
        <v>0</v>
      </c>
      <c r="AR95" s="40">
        <f>IF($AN$94&gt;0,IF(AR93=AR127,0.5,IF(AR93&gt;AR127,1,0)),0)</f>
        <v>0</v>
      </c>
      <c r="AS95" s="41">
        <f>IF($AN$94&gt;0,IF(AS93=AS127,0.5,IF(AS93&gt;AS127,1,0)),0)</f>
        <v>0</v>
      </c>
      <c r="AT95" s="42"/>
      <c r="AU95" s="40">
        <f t="shared" ref="AU95:AY96" si="240">IF($AT$94&gt;0,IF(AU93=AU65,0.5,IF(AU93&gt;AU65,1,0)),0)</f>
        <v>0</v>
      </c>
      <c r="AV95" s="40">
        <f t="shared" si="240"/>
        <v>0</v>
      </c>
      <c r="AW95" s="40">
        <f t="shared" si="240"/>
        <v>0</v>
      </c>
      <c r="AX95" s="40">
        <f t="shared" si="240"/>
        <v>0</v>
      </c>
      <c r="AY95" s="41">
        <f t="shared" si="240"/>
        <v>0</v>
      </c>
      <c r="AZ95" s="42"/>
      <c r="BA95" s="40">
        <f>IF($AZ$94&gt;0,IF(BA93=BA173,0.5,IF(BA93&gt;BA173,1,0)),0)</f>
        <v>0</v>
      </c>
      <c r="BB95" s="40">
        <f>IF($AZ$94&gt;0,IF(BB93=BB173,0.5,IF(BB93&gt;BB173,1,0)),0)</f>
        <v>0</v>
      </c>
      <c r="BC95" s="40">
        <f>IF($AZ$94&gt;0,IF(BC93=BC173,0.5,IF(BC93&gt;BC173,1,0)),0)</f>
        <v>0</v>
      </c>
      <c r="BD95" s="40">
        <f>IF($AZ$94&gt;0,IF(BD93=BD173,0.5,IF(BD93&gt;BD173,1,0)),0)</f>
        <v>0</v>
      </c>
      <c r="BE95" s="41">
        <f>IF($AZ$94&gt;0,IF(BE93=BE173,0.5,IF(BE93&gt;BE173,1,0)),0)</f>
        <v>0</v>
      </c>
      <c r="BF95" s="47"/>
      <c r="BG95" s="21"/>
      <c r="BH95" s="21"/>
      <c r="BI95" s="21"/>
      <c r="BJ95" s="21"/>
      <c r="BK95" s="21"/>
      <c r="BL95" s="21"/>
      <c r="BM95" s="21"/>
      <c r="BN95" s="21"/>
      <c r="BO95" s="21"/>
      <c r="BP95" s="17">
        <f t="shared" si="214"/>
        <v>5</v>
      </c>
      <c r="BQ95" s="21"/>
    </row>
    <row r="96" spans="1:69" ht="15.75" customHeight="1" x14ac:dyDescent="0.25">
      <c r="A96" s="36"/>
      <c r="B96" s="37" t="s">
        <v>38</v>
      </c>
      <c r="C96" s="46"/>
      <c r="D96" s="42"/>
      <c r="E96" s="40">
        <f t="shared" si="238"/>
        <v>1</v>
      </c>
      <c r="F96" s="40">
        <f t="shared" si="238"/>
        <v>1</v>
      </c>
      <c r="G96" s="40">
        <f t="shared" si="238"/>
        <v>1</v>
      </c>
      <c r="H96" s="40">
        <f t="shared" si="238"/>
        <v>0</v>
      </c>
      <c r="I96" s="41">
        <f t="shared" si="238"/>
        <v>1</v>
      </c>
      <c r="J96" s="42"/>
      <c r="K96" s="40">
        <f>IF($J$94&gt;0,IF(K94=K162,0.5,IF(K94&gt;K162,1,0)),0)</f>
        <v>1</v>
      </c>
      <c r="L96" s="40">
        <f>IF($J$94&gt;0,IF(L94=L162,0.5,IF(L94&gt;L162,1,0)),0)</f>
        <v>1</v>
      </c>
      <c r="M96" s="40">
        <f>IF($J$94&gt;0,IF(M94=M162,0.5,IF(M94&gt;M162,1,0)),0)</f>
        <v>1</v>
      </c>
      <c r="N96" s="40">
        <f>IF($J$94&gt;0,IF(N94=N162,0.5,IF(N94&gt;N162,1,0)),0)</f>
        <v>1</v>
      </c>
      <c r="O96" s="41">
        <f>IF($J$94&gt;0,IF(O94=O162,0.5,IF(O94&gt;O162,1,0)),0)</f>
        <v>1</v>
      </c>
      <c r="P96" s="42"/>
      <c r="Q96" s="40">
        <f>IF($P$94&gt;0,IF(Q94=Q111,0.5,IF(Q94&gt;Q111,1,0)),0)</f>
        <v>1</v>
      </c>
      <c r="R96" s="40">
        <f>IF($P$94&gt;0,IF(R94=R111,0.5,IF(R94&gt;R111,1,0)),0)</f>
        <v>0</v>
      </c>
      <c r="S96" s="40">
        <f>IF($P$94&gt;0,IF(S94=S111,0.5,IF(S94&gt;S111,1,0)),0)</f>
        <v>0</v>
      </c>
      <c r="T96" s="40">
        <f>IF($P$94&gt;0,IF(T94=T111,0.5,IF(T94&gt;T111,1,0)),0)</f>
        <v>1</v>
      </c>
      <c r="U96" s="41">
        <f>IF($P$94&gt;0,IF(U94=U111,0.5,IF(U94&gt;U111,1,0)),0)</f>
        <v>0</v>
      </c>
      <c r="V96" s="42"/>
      <c r="W96" s="40">
        <f>IF($V$94&gt;0,IF(W94=W146,0.5,IF(W94&gt;W146,1,0)),0)</f>
        <v>1</v>
      </c>
      <c r="X96" s="40">
        <f>IF($V$94&gt;0,IF(X94=X146,0.5,IF(X94&gt;X146,1,0)),0)</f>
        <v>1</v>
      </c>
      <c r="Y96" s="40">
        <f>IF($V$94&gt;0,IF(Y94=Y146,0.5,IF(Y94&gt;Y146,1,0)),0)</f>
        <v>1</v>
      </c>
      <c r="Z96" s="40">
        <f>IF($V$94&gt;0,IF(Z94=Z146,0.5,IF(Z94&gt;Z146,1,0)),0)</f>
        <v>1</v>
      </c>
      <c r="AA96" s="41">
        <f>IF($V$94&gt;0,IF(AA94=AA146,0.5,IF(AA94&gt;AA146,1,0)),0)</f>
        <v>1</v>
      </c>
      <c r="AB96" s="42"/>
      <c r="AC96" s="40">
        <f t="shared" si="239"/>
        <v>1</v>
      </c>
      <c r="AD96" s="40">
        <f t="shared" si="239"/>
        <v>0</v>
      </c>
      <c r="AE96" s="40">
        <f t="shared" si="239"/>
        <v>1</v>
      </c>
      <c r="AF96" s="40">
        <f t="shared" si="239"/>
        <v>1</v>
      </c>
      <c r="AG96" s="41">
        <f t="shared" si="239"/>
        <v>1</v>
      </c>
      <c r="AH96" s="42"/>
      <c r="AI96" s="40">
        <f>IF($AH$94&gt;0,IF(AI94=AI191,0.5,IF(AI94&gt;AI191,1,0)),0)</f>
        <v>0</v>
      </c>
      <c r="AJ96" s="40">
        <f>IF($AH$94&gt;0,IF(AJ94=AJ191,0.5,IF(AJ94&gt;AJ191,1,0)),0)</f>
        <v>0</v>
      </c>
      <c r="AK96" s="40">
        <f>IF($AH$94&gt;0,IF(AK94=AK191,0.5,IF(AK94&gt;AK191,1,0)),0)</f>
        <v>0</v>
      </c>
      <c r="AL96" s="40">
        <f>IF($AH$94&gt;0,IF(AL94=AL191,0.5,IF(AL94&gt;AL191,1,0)),0)</f>
        <v>0</v>
      </c>
      <c r="AM96" s="41">
        <f>IF($AH$94&gt;0,IF(AM94=AM191,0.5,IF(AM94&gt;AM191,1,0)),0)</f>
        <v>0</v>
      </c>
      <c r="AN96" s="42"/>
      <c r="AO96" s="40">
        <f>IF($AN$94&gt;0,IF(AO94=AO128,0.5,IF(AO94&gt;AO128,1,0)),0)</f>
        <v>0</v>
      </c>
      <c r="AP96" s="40">
        <f>IF($AN$94&gt;0,IF(AP94=AP128,0.5,IF(AP94&gt;AP128,1,0)),0)</f>
        <v>0</v>
      </c>
      <c r="AQ96" s="40">
        <f>IF($AN$94&gt;0,IF(AQ94=AQ128,0.5,IF(AQ94&gt;AQ128,1,0)),0)</f>
        <v>0</v>
      </c>
      <c r="AR96" s="40">
        <f>IF($AN$94&gt;0,IF(AR94=AR128,0.5,IF(AR94&gt;AR128,1,0)),0)</f>
        <v>0</v>
      </c>
      <c r="AS96" s="41">
        <f>IF($AN$94&gt;0,IF(AS94=AS128,0.5,IF(AS94&gt;AS128,1,0)),0)</f>
        <v>0</v>
      </c>
      <c r="AT96" s="42"/>
      <c r="AU96" s="40">
        <f t="shared" si="240"/>
        <v>0</v>
      </c>
      <c r="AV96" s="40">
        <f t="shared" si="240"/>
        <v>0</v>
      </c>
      <c r="AW96" s="40">
        <f t="shared" si="240"/>
        <v>0</v>
      </c>
      <c r="AX96" s="40">
        <f t="shared" si="240"/>
        <v>0</v>
      </c>
      <c r="AY96" s="41">
        <f t="shared" si="240"/>
        <v>0</v>
      </c>
      <c r="AZ96" s="42"/>
      <c r="BA96" s="40">
        <f>IF($AZ$94&gt;0,IF(BA94=BA174,0.5,IF(BA94&gt;BA174,1,0)),0)</f>
        <v>0</v>
      </c>
      <c r="BB96" s="40">
        <f>IF($AZ$94&gt;0,IF(BB94=BB174,0.5,IF(BB94&gt;BB174,1,0)),0)</f>
        <v>0</v>
      </c>
      <c r="BC96" s="40">
        <f>IF($AZ$94&gt;0,IF(BC94=BC174,0.5,IF(BC94&gt;BC174,1,0)),0)</f>
        <v>0</v>
      </c>
      <c r="BD96" s="40">
        <f>IF($AZ$94&gt;0,IF(BD94=BD174,0.5,IF(BD94&gt;BD174,1,0)),0)</f>
        <v>0</v>
      </c>
      <c r="BE96" s="41">
        <f>IF($AZ$94&gt;0,IF(BE94=BE174,0.5,IF(BE94&gt;BE174,1,0)),0)</f>
        <v>0</v>
      </c>
      <c r="BF96" s="47"/>
      <c r="BG96" s="21"/>
      <c r="BH96" s="21"/>
      <c r="BI96" s="21"/>
      <c r="BJ96" s="21"/>
      <c r="BK96" s="21"/>
      <c r="BL96" s="21"/>
      <c r="BM96" s="21"/>
      <c r="BN96" s="21"/>
      <c r="BO96" s="21"/>
      <c r="BP96" s="17">
        <f t="shared" si="214"/>
        <v>4</v>
      </c>
      <c r="BQ96" s="21"/>
    </row>
    <row r="97" spans="1:69" ht="14.25" customHeight="1" x14ac:dyDescent="0.25">
      <c r="A97" s="48"/>
      <c r="B97" s="49" t="s">
        <v>39</v>
      </c>
      <c r="C97" s="50"/>
      <c r="D97" s="51"/>
      <c r="E97" s="52"/>
      <c r="F97" s="52"/>
      <c r="G97" s="52"/>
      <c r="H97" s="52"/>
      <c r="I97" s="53">
        <f>SUM(E95+F95+G95+H95+I95+E96+F96+G96+H96+I96)</f>
        <v>9</v>
      </c>
      <c r="J97" s="51"/>
      <c r="K97" s="52"/>
      <c r="L97" s="52"/>
      <c r="M97" s="52"/>
      <c r="N97" s="52"/>
      <c r="O97" s="53">
        <f>SUM(K95+L95+M95+N95+O95+K96+L96+M96+N96+O96)</f>
        <v>10</v>
      </c>
      <c r="P97" s="51"/>
      <c r="Q97" s="52"/>
      <c r="R97" s="52"/>
      <c r="S97" s="52"/>
      <c r="T97" s="52"/>
      <c r="U97" s="53">
        <f>SUM(Q95+R95+S95+T95+U95+Q96+R96+S96+T96+U96)</f>
        <v>5</v>
      </c>
      <c r="V97" s="51"/>
      <c r="W97" s="52"/>
      <c r="X97" s="52"/>
      <c r="Y97" s="52"/>
      <c r="Z97" s="52"/>
      <c r="AA97" s="53">
        <f>SUM(W95+X95+Y95+Z95+AA95+W96+X96+Y96+Z96+AA96)</f>
        <v>10</v>
      </c>
      <c r="AB97" s="51"/>
      <c r="AC97" s="52"/>
      <c r="AD97" s="52"/>
      <c r="AE97" s="52"/>
      <c r="AF97" s="52"/>
      <c r="AG97" s="53">
        <f>SUM(AC95+AD95+AE95+AF95+AG95+AC96+AD96+AE96+AF96+AG96)</f>
        <v>8</v>
      </c>
      <c r="AH97" s="51"/>
      <c r="AI97" s="52"/>
      <c r="AJ97" s="52"/>
      <c r="AK97" s="52"/>
      <c r="AL97" s="52"/>
      <c r="AM97" s="53">
        <f>SUM(AI95+AJ95+AK95+AL95+AM95+AI96+AJ96+AK96+AL96+AM96)</f>
        <v>0</v>
      </c>
      <c r="AN97" s="51"/>
      <c r="AO97" s="52"/>
      <c r="AP97" s="52"/>
      <c r="AQ97" s="52"/>
      <c r="AR97" s="52"/>
      <c r="AS97" s="53">
        <f>SUM(AO95+AP95+AQ95+AR95+AS95+AO96+AP96+AQ96+AR96+AS96)</f>
        <v>0</v>
      </c>
      <c r="AT97" s="51"/>
      <c r="AU97" s="52"/>
      <c r="AV97" s="52"/>
      <c r="AW97" s="52"/>
      <c r="AX97" s="52"/>
      <c r="AY97" s="53">
        <f>SUM(AU95+AV95+AW95+AX95+AY95+AU96+AV96+AW96+AX96+AY96)</f>
        <v>0</v>
      </c>
      <c r="AZ97" s="51"/>
      <c r="BA97" s="52"/>
      <c r="BB97" s="52"/>
      <c r="BC97" s="52"/>
      <c r="BD97" s="52"/>
      <c r="BE97" s="53">
        <f>SUM(BA95+BB95+BC95+BD95+BE95+BA96+BB96+BC96+BD96+BE96)</f>
        <v>0</v>
      </c>
      <c r="BF97" s="54"/>
      <c r="BG97" s="55"/>
      <c r="BH97" s="55"/>
      <c r="BI97" s="55"/>
      <c r="BJ97" s="55"/>
      <c r="BK97" s="55"/>
      <c r="BL97" s="55"/>
      <c r="BM97" s="55"/>
      <c r="BN97" s="55"/>
      <c r="BO97" s="55"/>
      <c r="BP97" s="56">
        <f t="shared" si="214"/>
        <v>42</v>
      </c>
      <c r="BQ97" s="55"/>
    </row>
    <row r="98" spans="1:69" ht="27" customHeight="1" x14ac:dyDescent="0.25">
      <c r="A98" s="30">
        <v>5</v>
      </c>
      <c r="B98" s="122" t="s">
        <v>49</v>
      </c>
      <c r="C98" s="124"/>
      <c r="D98" s="31" t="s">
        <v>26</v>
      </c>
      <c r="E98" s="32" t="s">
        <v>27</v>
      </c>
      <c r="F98" s="32" t="s">
        <v>28</v>
      </c>
      <c r="G98" s="32" t="s">
        <v>29</v>
      </c>
      <c r="H98" s="32" t="s">
        <v>30</v>
      </c>
      <c r="I98" s="33" t="s">
        <v>23</v>
      </c>
      <c r="J98" s="31" t="s">
        <v>26</v>
      </c>
      <c r="K98" s="32" t="s">
        <v>27</v>
      </c>
      <c r="L98" s="32" t="s">
        <v>28</v>
      </c>
      <c r="M98" s="32" t="s">
        <v>29</v>
      </c>
      <c r="N98" s="32" t="s">
        <v>30</v>
      </c>
      <c r="O98" s="33" t="s">
        <v>23</v>
      </c>
      <c r="P98" s="31" t="s">
        <v>26</v>
      </c>
      <c r="Q98" s="32" t="s">
        <v>27</v>
      </c>
      <c r="R98" s="32" t="s">
        <v>28</v>
      </c>
      <c r="S98" s="32" t="s">
        <v>29</v>
      </c>
      <c r="T98" s="32" t="s">
        <v>30</v>
      </c>
      <c r="U98" s="33" t="s">
        <v>23</v>
      </c>
      <c r="V98" s="31" t="s">
        <v>26</v>
      </c>
      <c r="W98" s="32" t="s">
        <v>27</v>
      </c>
      <c r="X98" s="32" t="s">
        <v>28</v>
      </c>
      <c r="Y98" s="32" t="s">
        <v>29</v>
      </c>
      <c r="Z98" s="32" t="s">
        <v>30</v>
      </c>
      <c r="AA98" s="33" t="s">
        <v>23</v>
      </c>
      <c r="AB98" s="31" t="s">
        <v>26</v>
      </c>
      <c r="AC98" s="32" t="s">
        <v>27</v>
      </c>
      <c r="AD98" s="32" t="s">
        <v>28</v>
      </c>
      <c r="AE98" s="32" t="s">
        <v>29</v>
      </c>
      <c r="AF98" s="32" t="s">
        <v>30</v>
      </c>
      <c r="AG98" s="33" t="s">
        <v>23</v>
      </c>
      <c r="AH98" s="31" t="s">
        <v>26</v>
      </c>
      <c r="AI98" s="32" t="s">
        <v>27</v>
      </c>
      <c r="AJ98" s="32" t="s">
        <v>28</v>
      </c>
      <c r="AK98" s="32" t="s">
        <v>29</v>
      </c>
      <c r="AL98" s="32" t="s">
        <v>30</v>
      </c>
      <c r="AM98" s="33" t="s">
        <v>23</v>
      </c>
      <c r="AN98" s="31" t="s">
        <v>26</v>
      </c>
      <c r="AO98" s="32" t="s">
        <v>27</v>
      </c>
      <c r="AP98" s="32" t="s">
        <v>28</v>
      </c>
      <c r="AQ98" s="32" t="s">
        <v>29</v>
      </c>
      <c r="AR98" s="32" t="s">
        <v>30</v>
      </c>
      <c r="AS98" s="33" t="s">
        <v>23</v>
      </c>
      <c r="AT98" s="31" t="s">
        <v>26</v>
      </c>
      <c r="AU98" s="32" t="s">
        <v>27</v>
      </c>
      <c r="AV98" s="32" t="s">
        <v>28</v>
      </c>
      <c r="AW98" s="32" t="s">
        <v>29</v>
      </c>
      <c r="AX98" s="32" t="s">
        <v>30</v>
      </c>
      <c r="AY98" s="33" t="s">
        <v>23</v>
      </c>
      <c r="AZ98" s="31" t="s">
        <v>26</v>
      </c>
      <c r="BA98" s="32" t="s">
        <v>27</v>
      </c>
      <c r="BB98" s="32" t="s">
        <v>28</v>
      </c>
      <c r="BC98" s="32" t="s">
        <v>29</v>
      </c>
      <c r="BD98" s="32" t="s">
        <v>30</v>
      </c>
      <c r="BE98" s="33" t="s">
        <v>23</v>
      </c>
      <c r="BF98" s="34"/>
      <c r="BG98" s="35"/>
      <c r="BH98" s="35"/>
      <c r="BI98" s="35"/>
      <c r="BJ98" s="35"/>
      <c r="BK98" s="35"/>
      <c r="BL98" s="35"/>
      <c r="BM98" s="35"/>
      <c r="BN98" s="35"/>
      <c r="BO98" s="35"/>
      <c r="BP98" s="57"/>
      <c r="BQ98" s="35"/>
    </row>
    <row r="99" spans="1:69" ht="15.75" customHeight="1" x14ac:dyDescent="0.25">
      <c r="A99" s="36"/>
      <c r="B99" s="37" t="s">
        <v>83</v>
      </c>
      <c r="C99" s="38" t="s">
        <v>84</v>
      </c>
      <c r="D99" s="39"/>
      <c r="E99" s="40"/>
      <c r="F99" s="40"/>
      <c r="G99" s="40"/>
      <c r="H99" s="40"/>
      <c r="I99" s="41">
        <f t="shared" ref="I99:I109" si="241">SUM(E99:H99)</f>
        <v>0</v>
      </c>
      <c r="J99" s="42"/>
      <c r="K99" s="43"/>
      <c r="L99" s="43"/>
      <c r="M99" s="43"/>
      <c r="N99" s="43"/>
      <c r="O99" s="41">
        <f t="shared" ref="O99:O109" si="242">SUM(K99:N99)</f>
        <v>0</v>
      </c>
      <c r="P99" s="42"/>
      <c r="Q99" s="43"/>
      <c r="R99" s="43"/>
      <c r="S99" s="43"/>
      <c r="T99" s="43"/>
      <c r="U99" s="41">
        <f t="shared" ref="U99:U109" si="243">SUM(Q99:T99)</f>
        <v>0</v>
      </c>
      <c r="V99" s="42"/>
      <c r="W99" s="43"/>
      <c r="X99" s="43"/>
      <c r="Y99" s="43"/>
      <c r="Z99" s="43"/>
      <c r="AA99" s="41">
        <f t="shared" ref="AA99:AA109" si="244">SUM(W99:Z99)</f>
        <v>0</v>
      </c>
      <c r="AB99" s="42"/>
      <c r="AC99" s="43"/>
      <c r="AD99" s="43"/>
      <c r="AE99" s="43"/>
      <c r="AF99" s="43"/>
      <c r="AG99" s="41">
        <f t="shared" ref="AG99:AG109" si="245">SUM(AC99:AF99)</f>
        <v>0</v>
      </c>
      <c r="AH99" s="42"/>
      <c r="AI99" s="43"/>
      <c r="AJ99" s="43"/>
      <c r="AK99" s="43"/>
      <c r="AL99" s="43"/>
      <c r="AM99" s="41">
        <f t="shared" ref="AM99:AM109" si="246">SUM(AI99:AL99)</f>
        <v>0</v>
      </c>
      <c r="AN99" s="42"/>
      <c r="AO99" s="43"/>
      <c r="AP99" s="43"/>
      <c r="AQ99" s="43"/>
      <c r="AR99" s="43"/>
      <c r="AS99" s="41">
        <f t="shared" ref="AS99:AS109" si="247">SUM(AO99:AR99)</f>
        <v>0</v>
      </c>
      <c r="AT99" s="42"/>
      <c r="AU99" s="43"/>
      <c r="AV99" s="43"/>
      <c r="AW99" s="43"/>
      <c r="AX99" s="43"/>
      <c r="AY99" s="41">
        <f>SUM(AU99:AX99)</f>
        <v>0</v>
      </c>
      <c r="AZ99" s="42"/>
      <c r="BA99" s="43"/>
      <c r="BB99" s="43"/>
      <c r="BC99" s="43"/>
      <c r="BD99" s="43"/>
      <c r="BE99" s="41">
        <f t="shared" ref="BE99:BE109" si="248">SUM(BA99:BD99)</f>
        <v>0</v>
      </c>
      <c r="BF99" s="44">
        <f t="shared" ref="BF99:BF111" si="249">SUM((IF(E99&gt;0,1,0)+(IF(F99&gt;0,1,0)+(IF(G99&gt;0,1,0)+(IF(H99&gt;0,1,0))))))</f>
        <v>0</v>
      </c>
      <c r="BG99" s="17">
        <f t="shared" ref="BG99:BG111" si="250">SUM((IF(K99&gt;0,1,0)+(IF(L99&gt;0,1,0)+(IF(M99&gt;0,1,0)+(IF(N99&gt;0,1,0))))))</f>
        <v>0</v>
      </c>
      <c r="BH99" s="17">
        <f t="shared" ref="BH99:BH111" si="251">SUM((IF(Q99&gt;0,1,0)+(IF(R99&gt;0,1,0)+(IF(S99&gt;0,1,0)+(IF(T99&gt;0,1,0))))))</f>
        <v>0</v>
      </c>
      <c r="BI99" s="17">
        <f t="shared" ref="BI99:BI111" si="252">SUM((IF(W99&gt;0,1,0)+(IF(X99&gt;0,1,0)+(IF(Y99&gt;0,1,0)+(IF(Z99&gt;0,1,0))))))</f>
        <v>0</v>
      </c>
      <c r="BJ99" s="17">
        <f t="shared" ref="BJ99:BJ111" si="253">SUM((IF(AC99&gt;0,1,0)+(IF(AD99&gt;0,1,0)+(IF(AE99&gt;0,1,0)+(IF(AF99&gt;0,1,0))))))</f>
        <v>0</v>
      </c>
      <c r="BK99" s="17">
        <f t="shared" ref="BK99:BK111" si="254">SUM((IF(AI99&gt;0,1,0)+(IF(AJ99&gt;0,1,0)+(IF(AK99&gt;0,1,0)+(IF(AL99&gt;0,1,0))))))</f>
        <v>0</v>
      </c>
      <c r="BL99" s="17">
        <f t="shared" ref="BL99:BL111" si="255">SUM((IF(AO99&gt;0,1,0)+(IF(AP99&gt;0,1,0)+(IF(AQ99&gt;0,1,0)+(IF(AR99&gt;0,1,0))))))</f>
        <v>0</v>
      </c>
      <c r="BM99" s="17">
        <f t="shared" ref="BM99:BM111" si="256">SUM((IF(AU99&gt;0,1,0)+(IF(AV99&gt;0,1,0)+(IF(AW99&gt;0,1,0)+(IF(AX99&gt;0,1,0))))))</f>
        <v>0</v>
      </c>
      <c r="BN99" s="17">
        <f t="shared" ref="BN99:BN111" si="257">SUM((IF(BA99&gt;0,1,0)+(IF(BB99&gt;0,1,0)+(IF(BC99&gt;0,1,0)+(IF(BD99&gt;0,1,0))))))</f>
        <v>0</v>
      </c>
      <c r="BO99" s="17">
        <f t="shared" ref="BO99:BO111" si="258">SUM(BF99:BN99)</f>
        <v>0</v>
      </c>
      <c r="BP99" s="17">
        <f t="shared" ref="BP99:BP114" si="259">I99+O99+U99+AA99+AG99+AM99+AS99+AY99+BE99</f>
        <v>0</v>
      </c>
      <c r="BQ99" s="17" t="e">
        <f t="shared" ref="BQ99:BQ111" si="260">BP99/BO99</f>
        <v>#DIV/0!</v>
      </c>
    </row>
    <row r="100" spans="1:69" ht="15.75" customHeight="1" x14ac:dyDescent="0.25">
      <c r="A100" s="36"/>
      <c r="B100" s="37" t="s">
        <v>33</v>
      </c>
      <c r="C100" s="38" t="s">
        <v>102</v>
      </c>
      <c r="D100" s="39"/>
      <c r="E100" s="40"/>
      <c r="F100" s="40"/>
      <c r="G100" s="40"/>
      <c r="H100" s="40"/>
      <c r="I100" s="41">
        <f t="shared" si="241"/>
        <v>0</v>
      </c>
      <c r="J100" s="42"/>
      <c r="K100" s="43"/>
      <c r="L100" s="43"/>
      <c r="M100" s="43"/>
      <c r="N100" s="43"/>
      <c r="O100" s="41">
        <f t="shared" si="242"/>
        <v>0</v>
      </c>
      <c r="P100" s="42"/>
      <c r="Q100" s="43"/>
      <c r="R100" s="43"/>
      <c r="S100" s="43"/>
      <c r="T100" s="43"/>
      <c r="U100" s="41">
        <f t="shared" si="243"/>
        <v>0</v>
      </c>
      <c r="V100" s="42">
        <v>32</v>
      </c>
      <c r="W100" s="43">
        <f>W26</f>
        <v>143</v>
      </c>
      <c r="X100" s="43">
        <f t="shared" ref="X100:Z100" si="261">X26</f>
        <v>146</v>
      </c>
      <c r="Y100" s="43">
        <f t="shared" si="261"/>
        <v>138</v>
      </c>
      <c r="Z100" s="43">
        <f t="shared" si="261"/>
        <v>143</v>
      </c>
      <c r="AA100" s="41">
        <f t="shared" si="244"/>
        <v>570</v>
      </c>
      <c r="AB100" s="42">
        <v>33</v>
      </c>
      <c r="AC100" s="43">
        <f>AC26</f>
        <v>188</v>
      </c>
      <c r="AD100" s="43">
        <f t="shared" ref="AD100:AF100" si="262">AD26</f>
        <v>221</v>
      </c>
      <c r="AE100" s="43">
        <f t="shared" si="262"/>
        <v>158</v>
      </c>
      <c r="AF100" s="43">
        <f t="shared" si="262"/>
        <v>190</v>
      </c>
      <c r="AG100" s="41">
        <f t="shared" si="245"/>
        <v>757</v>
      </c>
      <c r="AH100" s="42"/>
      <c r="AI100" s="43"/>
      <c r="AJ100" s="43"/>
      <c r="AK100" s="43"/>
      <c r="AL100" s="43"/>
      <c r="AM100" s="41">
        <f t="shared" si="246"/>
        <v>0</v>
      </c>
      <c r="AN100" s="42"/>
      <c r="AO100" s="43"/>
      <c r="AP100" s="43"/>
      <c r="AQ100" s="43"/>
      <c r="AR100" s="43"/>
      <c r="AS100" s="41">
        <f t="shared" si="247"/>
        <v>0</v>
      </c>
      <c r="AT100" s="42"/>
      <c r="AU100" s="43"/>
      <c r="AV100" s="43"/>
      <c r="AW100" s="43"/>
      <c r="AX100" s="43"/>
      <c r="AY100" s="41">
        <f t="shared" ref="AY100:AY109" si="263">SUM(AU100:AX100)</f>
        <v>0</v>
      </c>
      <c r="AZ100" s="42"/>
      <c r="BA100" s="43"/>
      <c r="BB100" s="43"/>
      <c r="BC100" s="43"/>
      <c r="BD100" s="43"/>
      <c r="BE100" s="41">
        <f t="shared" si="248"/>
        <v>0</v>
      </c>
      <c r="BF100" s="44">
        <f t="shared" si="249"/>
        <v>0</v>
      </c>
      <c r="BG100" s="17">
        <f t="shared" si="250"/>
        <v>0</v>
      </c>
      <c r="BH100" s="17">
        <f t="shared" si="251"/>
        <v>0</v>
      </c>
      <c r="BI100" s="17">
        <f t="shared" si="252"/>
        <v>4</v>
      </c>
      <c r="BJ100" s="17">
        <f t="shared" si="253"/>
        <v>4</v>
      </c>
      <c r="BK100" s="17">
        <f t="shared" si="254"/>
        <v>0</v>
      </c>
      <c r="BL100" s="17">
        <f t="shared" si="255"/>
        <v>0</v>
      </c>
      <c r="BM100" s="17">
        <f t="shared" si="256"/>
        <v>0</v>
      </c>
      <c r="BN100" s="17">
        <f t="shared" si="257"/>
        <v>0</v>
      </c>
      <c r="BO100" s="17">
        <f t="shared" si="258"/>
        <v>8</v>
      </c>
      <c r="BP100" s="17">
        <f t="shared" si="259"/>
        <v>1327</v>
      </c>
      <c r="BQ100" s="17">
        <f t="shared" si="260"/>
        <v>165.875</v>
      </c>
    </row>
    <row r="101" spans="1:69" ht="15.75" customHeight="1" x14ac:dyDescent="0.25">
      <c r="A101" s="36"/>
      <c r="B101" s="45" t="s">
        <v>33</v>
      </c>
      <c r="C101" s="46" t="s">
        <v>80</v>
      </c>
      <c r="D101" s="42"/>
      <c r="E101" s="43"/>
      <c r="F101" s="43"/>
      <c r="G101" s="43"/>
      <c r="H101" s="43"/>
      <c r="I101" s="41">
        <f t="shared" si="241"/>
        <v>0</v>
      </c>
      <c r="J101" s="42"/>
      <c r="K101" s="43"/>
      <c r="L101" s="43"/>
      <c r="M101" s="43"/>
      <c r="N101" s="43"/>
      <c r="O101" s="41">
        <f t="shared" si="242"/>
        <v>0</v>
      </c>
      <c r="P101" s="42"/>
      <c r="Q101" s="43"/>
      <c r="R101" s="43"/>
      <c r="S101" s="43"/>
      <c r="T101" s="43"/>
      <c r="U101" s="41">
        <f t="shared" si="243"/>
        <v>0</v>
      </c>
      <c r="V101" s="42"/>
      <c r="W101" s="43"/>
      <c r="X101" s="43"/>
      <c r="Y101" s="43"/>
      <c r="Z101" s="43"/>
      <c r="AA101" s="41">
        <f t="shared" si="244"/>
        <v>0</v>
      </c>
      <c r="AB101" s="42"/>
      <c r="AC101" s="43"/>
      <c r="AD101" s="43"/>
      <c r="AE101" s="43"/>
      <c r="AF101" s="43"/>
      <c r="AG101" s="41">
        <f t="shared" si="245"/>
        <v>0</v>
      </c>
      <c r="AH101" s="42"/>
      <c r="AI101" s="43"/>
      <c r="AJ101" s="43"/>
      <c r="AK101" s="43"/>
      <c r="AL101" s="43"/>
      <c r="AM101" s="41">
        <f t="shared" si="246"/>
        <v>0</v>
      </c>
      <c r="AN101" s="42"/>
      <c r="AO101" s="43"/>
      <c r="AP101" s="43"/>
      <c r="AQ101" s="43"/>
      <c r="AR101" s="43"/>
      <c r="AS101" s="41">
        <f t="shared" si="247"/>
        <v>0</v>
      </c>
      <c r="AT101" s="42"/>
      <c r="AU101" s="43"/>
      <c r="AV101" s="43"/>
      <c r="AW101" s="43"/>
      <c r="AX101" s="43"/>
      <c r="AY101" s="41">
        <f t="shared" si="263"/>
        <v>0</v>
      </c>
      <c r="AZ101" s="42"/>
      <c r="BA101" s="43"/>
      <c r="BB101" s="43"/>
      <c r="BC101" s="43"/>
      <c r="BD101" s="43"/>
      <c r="BE101" s="41">
        <f t="shared" si="248"/>
        <v>0</v>
      </c>
      <c r="BF101" s="44">
        <f t="shared" si="249"/>
        <v>0</v>
      </c>
      <c r="BG101" s="17">
        <f t="shared" si="250"/>
        <v>0</v>
      </c>
      <c r="BH101" s="17">
        <f t="shared" si="251"/>
        <v>0</v>
      </c>
      <c r="BI101" s="17">
        <f t="shared" si="252"/>
        <v>0</v>
      </c>
      <c r="BJ101" s="17">
        <f t="shared" si="253"/>
        <v>0</v>
      </c>
      <c r="BK101" s="17">
        <f t="shared" si="254"/>
        <v>0</v>
      </c>
      <c r="BL101" s="17">
        <f t="shared" si="255"/>
        <v>0</v>
      </c>
      <c r="BM101" s="17">
        <f t="shared" si="256"/>
        <v>0</v>
      </c>
      <c r="BN101" s="17">
        <f t="shared" si="257"/>
        <v>0</v>
      </c>
      <c r="BO101" s="17">
        <f t="shared" si="258"/>
        <v>0</v>
      </c>
      <c r="BP101" s="17">
        <f t="shared" si="259"/>
        <v>0</v>
      </c>
      <c r="BQ101" s="21" t="e">
        <f t="shared" si="260"/>
        <v>#DIV/0!</v>
      </c>
    </row>
    <row r="102" spans="1:69" ht="15.75" customHeight="1" x14ac:dyDescent="0.25">
      <c r="A102" s="36"/>
      <c r="B102" s="45" t="s">
        <v>42</v>
      </c>
      <c r="C102" s="46" t="s">
        <v>43</v>
      </c>
      <c r="D102" s="42"/>
      <c r="E102" s="43"/>
      <c r="F102" s="43"/>
      <c r="G102" s="43"/>
      <c r="H102" s="43"/>
      <c r="I102" s="41">
        <f t="shared" si="241"/>
        <v>0</v>
      </c>
      <c r="J102" s="42"/>
      <c r="K102" s="43"/>
      <c r="L102" s="43"/>
      <c r="M102" s="43"/>
      <c r="N102" s="43"/>
      <c r="O102" s="41">
        <f t="shared" si="242"/>
        <v>0</v>
      </c>
      <c r="P102" s="42"/>
      <c r="Q102" s="43"/>
      <c r="R102" s="43"/>
      <c r="S102" s="43"/>
      <c r="T102" s="43"/>
      <c r="U102" s="41">
        <f>SUM(Q102:T102)</f>
        <v>0</v>
      </c>
      <c r="V102" s="42"/>
      <c r="W102" s="43"/>
      <c r="X102" s="43"/>
      <c r="Y102" s="43"/>
      <c r="Z102" s="43"/>
      <c r="AA102" s="41">
        <f t="shared" si="244"/>
        <v>0</v>
      </c>
      <c r="AB102" s="42"/>
      <c r="AC102" s="43"/>
      <c r="AD102" s="43"/>
      <c r="AE102" s="43"/>
      <c r="AF102" s="43"/>
      <c r="AG102" s="41">
        <f t="shared" si="245"/>
        <v>0</v>
      </c>
      <c r="AH102" s="42"/>
      <c r="AI102" s="43"/>
      <c r="AJ102" s="43"/>
      <c r="AK102" s="43"/>
      <c r="AL102" s="43"/>
      <c r="AM102" s="41">
        <f t="shared" si="246"/>
        <v>0</v>
      </c>
      <c r="AN102" s="42"/>
      <c r="AO102" s="43"/>
      <c r="AP102" s="43"/>
      <c r="AQ102" s="43"/>
      <c r="AR102" s="43"/>
      <c r="AS102" s="41">
        <f t="shared" si="247"/>
        <v>0</v>
      </c>
      <c r="AT102" s="42"/>
      <c r="AU102" s="43"/>
      <c r="AV102" s="43"/>
      <c r="AW102" s="43"/>
      <c r="AX102" s="43"/>
      <c r="AY102" s="41">
        <f t="shared" si="263"/>
        <v>0</v>
      </c>
      <c r="AZ102" s="42"/>
      <c r="BA102" s="43"/>
      <c r="BB102" s="43"/>
      <c r="BC102" s="43"/>
      <c r="BD102" s="43"/>
      <c r="BE102" s="41">
        <f t="shared" si="248"/>
        <v>0</v>
      </c>
      <c r="BF102" s="44">
        <f t="shared" si="249"/>
        <v>0</v>
      </c>
      <c r="BG102" s="17">
        <f t="shared" si="250"/>
        <v>0</v>
      </c>
      <c r="BH102" s="17">
        <f t="shared" si="251"/>
        <v>0</v>
      </c>
      <c r="BI102" s="17">
        <f t="shared" si="252"/>
        <v>0</v>
      </c>
      <c r="BJ102" s="17">
        <f t="shared" si="253"/>
        <v>0</v>
      </c>
      <c r="BK102" s="17">
        <f t="shared" si="254"/>
        <v>0</v>
      </c>
      <c r="BL102" s="17">
        <f t="shared" si="255"/>
        <v>0</v>
      </c>
      <c r="BM102" s="17">
        <f t="shared" si="256"/>
        <v>0</v>
      </c>
      <c r="BN102" s="17">
        <f t="shared" si="257"/>
        <v>0</v>
      </c>
      <c r="BO102" s="17">
        <f t="shared" si="258"/>
        <v>0</v>
      </c>
      <c r="BP102" s="17">
        <f t="shared" si="259"/>
        <v>0</v>
      </c>
      <c r="BQ102" s="21" t="e">
        <f t="shared" si="260"/>
        <v>#DIV/0!</v>
      </c>
    </row>
    <row r="103" spans="1:69" ht="15.75" customHeight="1" x14ac:dyDescent="0.25">
      <c r="A103" s="36"/>
      <c r="B103" s="45" t="s">
        <v>52</v>
      </c>
      <c r="C103" s="46" t="s">
        <v>46</v>
      </c>
      <c r="D103" s="42"/>
      <c r="E103" s="43"/>
      <c r="F103" s="43"/>
      <c r="G103" s="43"/>
      <c r="H103" s="43"/>
      <c r="I103" s="41">
        <f t="shared" si="241"/>
        <v>0</v>
      </c>
      <c r="J103" s="42"/>
      <c r="K103" s="43"/>
      <c r="L103" s="43"/>
      <c r="M103" s="43"/>
      <c r="N103" s="43"/>
      <c r="O103" s="41">
        <f t="shared" si="242"/>
        <v>0</v>
      </c>
      <c r="P103" s="42">
        <v>46</v>
      </c>
      <c r="Q103" s="43">
        <f>Q31</f>
        <v>150</v>
      </c>
      <c r="R103" s="43">
        <f t="shared" ref="R103:T103" si="264">R31</f>
        <v>144</v>
      </c>
      <c r="S103" s="43">
        <f t="shared" si="264"/>
        <v>176</v>
      </c>
      <c r="T103" s="43">
        <f t="shared" si="264"/>
        <v>140</v>
      </c>
      <c r="U103" s="41">
        <f>SUM(Q103:T103)</f>
        <v>610</v>
      </c>
      <c r="V103" s="42"/>
      <c r="W103" s="43"/>
      <c r="X103" s="43"/>
      <c r="Y103" s="43"/>
      <c r="Z103" s="43"/>
      <c r="AA103" s="41">
        <f t="shared" si="244"/>
        <v>0</v>
      </c>
      <c r="AB103" s="42"/>
      <c r="AC103" s="43"/>
      <c r="AD103" s="43"/>
      <c r="AE103" s="43"/>
      <c r="AF103" s="43"/>
      <c r="AG103" s="41">
        <f t="shared" si="245"/>
        <v>0</v>
      </c>
      <c r="AH103" s="42"/>
      <c r="AI103" s="43"/>
      <c r="AJ103" s="43"/>
      <c r="AK103" s="43"/>
      <c r="AL103" s="43"/>
      <c r="AM103" s="41">
        <f t="shared" si="246"/>
        <v>0</v>
      </c>
      <c r="AN103" s="42"/>
      <c r="AO103" s="43"/>
      <c r="AP103" s="43"/>
      <c r="AQ103" s="43"/>
      <c r="AR103" s="43"/>
      <c r="AS103" s="41">
        <f t="shared" si="247"/>
        <v>0</v>
      </c>
      <c r="AT103" s="42"/>
      <c r="AU103" s="43"/>
      <c r="AV103" s="43"/>
      <c r="AW103" s="43"/>
      <c r="AX103" s="43"/>
      <c r="AY103" s="41">
        <f t="shared" si="263"/>
        <v>0</v>
      </c>
      <c r="AZ103" s="42"/>
      <c r="BA103" s="43"/>
      <c r="BB103" s="43"/>
      <c r="BC103" s="43"/>
      <c r="BD103" s="43"/>
      <c r="BE103" s="41">
        <f t="shared" si="248"/>
        <v>0</v>
      </c>
      <c r="BF103" s="44">
        <f t="shared" si="249"/>
        <v>0</v>
      </c>
      <c r="BG103" s="17">
        <f t="shared" si="250"/>
        <v>0</v>
      </c>
      <c r="BH103" s="17">
        <f t="shared" si="251"/>
        <v>4</v>
      </c>
      <c r="BI103" s="17">
        <f t="shared" si="252"/>
        <v>0</v>
      </c>
      <c r="BJ103" s="17">
        <f t="shared" si="253"/>
        <v>0</v>
      </c>
      <c r="BK103" s="17">
        <f t="shared" si="254"/>
        <v>0</v>
      </c>
      <c r="BL103" s="17">
        <f t="shared" si="255"/>
        <v>0</v>
      </c>
      <c r="BM103" s="17">
        <f t="shared" si="256"/>
        <v>0</v>
      </c>
      <c r="BN103" s="17">
        <f t="shared" si="257"/>
        <v>0</v>
      </c>
      <c r="BO103" s="17">
        <f t="shared" si="258"/>
        <v>4</v>
      </c>
      <c r="BP103" s="17">
        <f t="shared" si="259"/>
        <v>610</v>
      </c>
      <c r="BQ103" s="21">
        <f t="shared" si="260"/>
        <v>152.5</v>
      </c>
    </row>
    <row r="104" spans="1:69" ht="15.75" customHeight="1" x14ac:dyDescent="0.25">
      <c r="A104" s="36"/>
      <c r="B104" s="45" t="s">
        <v>50</v>
      </c>
      <c r="C104" s="46" t="s">
        <v>51</v>
      </c>
      <c r="D104" s="42"/>
      <c r="E104" s="43"/>
      <c r="F104" s="43"/>
      <c r="G104" s="43"/>
      <c r="H104" s="43"/>
      <c r="I104" s="41">
        <f t="shared" si="241"/>
        <v>0</v>
      </c>
      <c r="J104" s="42"/>
      <c r="K104" s="43"/>
      <c r="L104" s="43"/>
      <c r="M104" s="43"/>
      <c r="N104" s="43"/>
      <c r="O104" s="41">
        <f t="shared" si="242"/>
        <v>0</v>
      </c>
      <c r="P104" s="42"/>
      <c r="Q104" s="43"/>
      <c r="R104" s="43"/>
      <c r="S104" s="43"/>
      <c r="T104" s="43"/>
      <c r="U104" s="41">
        <f>SUM(Q104:T104)</f>
        <v>0</v>
      </c>
      <c r="V104" s="42"/>
      <c r="W104" s="43"/>
      <c r="X104" s="43"/>
      <c r="Y104" s="43"/>
      <c r="Z104" s="43"/>
      <c r="AA104" s="41">
        <f t="shared" si="244"/>
        <v>0</v>
      </c>
      <c r="AB104" s="42"/>
      <c r="AC104" s="43"/>
      <c r="AD104" s="43"/>
      <c r="AE104" s="43"/>
      <c r="AF104" s="43"/>
      <c r="AG104" s="41">
        <f t="shared" si="245"/>
        <v>0</v>
      </c>
      <c r="AH104" s="42"/>
      <c r="AI104" s="43"/>
      <c r="AJ104" s="43"/>
      <c r="AK104" s="43"/>
      <c r="AL104" s="43"/>
      <c r="AM104" s="41">
        <f t="shared" si="246"/>
        <v>0</v>
      </c>
      <c r="AN104" s="42"/>
      <c r="AO104" s="43"/>
      <c r="AP104" s="43"/>
      <c r="AQ104" s="43"/>
      <c r="AR104" s="43"/>
      <c r="AS104" s="41">
        <f t="shared" si="247"/>
        <v>0</v>
      </c>
      <c r="AT104" s="42"/>
      <c r="AU104" s="43"/>
      <c r="AV104" s="43"/>
      <c r="AW104" s="43"/>
      <c r="AX104" s="43"/>
      <c r="AY104" s="41">
        <f t="shared" si="263"/>
        <v>0</v>
      </c>
      <c r="AZ104" s="42"/>
      <c r="BA104" s="43"/>
      <c r="BB104" s="43"/>
      <c r="BC104" s="43"/>
      <c r="BD104" s="43"/>
      <c r="BE104" s="41">
        <f t="shared" si="248"/>
        <v>0</v>
      </c>
      <c r="BF104" s="44">
        <f t="shared" si="249"/>
        <v>0</v>
      </c>
      <c r="BG104" s="17">
        <f t="shared" si="250"/>
        <v>0</v>
      </c>
      <c r="BH104" s="17">
        <f t="shared" si="251"/>
        <v>0</v>
      </c>
      <c r="BI104" s="17">
        <f t="shared" si="252"/>
        <v>0</v>
      </c>
      <c r="BJ104" s="17">
        <f t="shared" si="253"/>
        <v>0</v>
      </c>
      <c r="BK104" s="17">
        <f t="shared" si="254"/>
        <v>0</v>
      </c>
      <c r="BL104" s="17">
        <f t="shared" si="255"/>
        <v>0</v>
      </c>
      <c r="BM104" s="17">
        <f t="shared" si="256"/>
        <v>0</v>
      </c>
      <c r="BN104" s="17">
        <f t="shared" si="257"/>
        <v>0</v>
      </c>
      <c r="BO104" s="17">
        <f t="shared" si="258"/>
        <v>0</v>
      </c>
      <c r="BP104" s="17">
        <f t="shared" si="259"/>
        <v>0</v>
      </c>
      <c r="BQ104" s="21" t="e">
        <f t="shared" si="260"/>
        <v>#DIV/0!</v>
      </c>
    </row>
    <row r="105" spans="1:69" ht="15.75" customHeight="1" x14ac:dyDescent="0.25">
      <c r="A105" s="36"/>
      <c r="B105" s="45" t="s">
        <v>31</v>
      </c>
      <c r="C105" s="46" t="s">
        <v>32</v>
      </c>
      <c r="D105" s="42">
        <v>39</v>
      </c>
      <c r="E105" s="43">
        <f>E7</f>
        <v>155</v>
      </c>
      <c r="F105" s="43">
        <f t="shared" ref="F105:H105" si="265">F7</f>
        <v>152</v>
      </c>
      <c r="G105" s="43">
        <f t="shared" si="265"/>
        <v>170</v>
      </c>
      <c r="H105" s="43">
        <f t="shared" si="265"/>
        <v>161</v>
      </c>
      <c r="I105" s="41">
        <f t="shared" si="241"/>
        <v>638</v>
      </c>
      <c r="J105" s="42">
        <v>39</v>
      </c>
      <c r="K105" s="43">
        <v>157</v>
      </c>
      <c r="L105" s="43">
        <v>160</v>
      </c>
      <c r="M105" s="43">
        <v>171</v>
      </c>
      <c r="N105" s="43">
        <v>192</v>
      </c>
      <c r="O105" s="41">
        <f t="shared" si="242"/>
        <v>680</v>
      </c>
      <c r="P105" s="42">
        <v>39</v>
      </c>
      <c r="Q105" s="43">
        <f>Q7</f>
        <v>167</v>
      </c>
      <c r="R105" s="43">
        <f t="shared" ref="R105:T105" si="266">R7</f>
        <v>187</v>
      </c>
      <c r="S105" s="43">
        <f t="shared" si="266"/>
        <v>183</v>
      </c>
      <c r="T105" s="43">
        <f t="shared" si="266"/>
        <v>173</v>
      </c>
      <c r="U105" s="41">
        <f>SUM(Q105:T105)</f>
        <v>710</v>
      </c>
      <c r="V105" s="42"/>
      <c r="W105" s="43"/>
      <c r="X105" s="43"/>
      <c r="Y105" s="43"/>
      <c r="Z105" s="43"/>
      <c r="AA105" s="41">
        <f t="shared" si="244"/>
        <v>0</v>
      </c>
      <c r="AB105" s="42"/>
      <c r="AC105" s="43"/>
      <c r="AD105" s="43"/>
      <c r="AE105" s="43"/>
      <c r="AF105" s="43"/>
      <c r="AG105" s="41">
        <f t="shared" si="245"/>
        <v>0</v>
      </c>
      <c r="AH105" s="42"/>
      <c r="AI105" s="43"/>
      <c r="AJ105" s="43"/>
      <c r="AK105" s="43"/>
      <c r="AL105" s="43"/>
      <c r="AM105" s="41">
        <f t="shared" si="246"/>
        <v>0</v>
      </c>
      <c r="AN105" s="42"/>
      <c r="AO105" s="43"/>
      <c r="AP105" s="43"/>
      <c r="AQ105" s="43"/>
      <c r="AR105" s="43"/>
      <c r="AS105" s="41">
        <f t="shared" si="247"/>
        <v>0</v>
      </c>
      <c r="AT105" s="42"/>
      <c r="AU105" s="43"/>
      <c r="AV105" s="43"/>
      <c r="AW105" s="43"/>
      <c r="AX105" s="43"/>
      <c r="AY105" s="41">
        <f t="shared" si="263"/>
        <v>0</v>
      </c>
      <c r="AZ105" s="42"/>
      <c r="BA105" s="43"/>
      <c r="BB105" s="43"/>
      <c r="BC105" s="43"/>
      <c r="BD105" s="43"/>
      <c r="BE105" s="41">
        <f t="shared" si="248"/>
        <v>0</v>
      </c>
      <c r="BF105" s="44">
        <f t="shared" ref="BF105" si="267">SUM((IF(E105&gt;0,1,0)+(IF(F105&gt;0,1,0)+(IF(G105&gt;0,1,0)+(IF(H105&gt;0,1,0))))))</f>
        <v>4</v>
      </c>
      <c r="BG105" s="17">
        <f t="shared" ref="BG105" si="268">SUM((IF(K105&gt;0,1,0)+(IF(L105&gt;0,1,0)+(IF(M105&gt;0,1,0)+(IF(N105&gt;0,1,0))))))</f>
        <v>4</v>
      </c>
      <c r="BH105" s="17">
        <f t="shared" ref="BH105" si="269">SUM((IF(Q105&gt;0,1,0)+(IF(R105&gt;0,1,0)+(IF(S105&gt;0,1,0)+(IF(T105&gt;0,1,0))))))</f>
        <v>4</v>
      </c>
      <c r="BI105" s="17">
        <f t="shared" ref="BI105" si="270">SUM((IF(W105&gt;0,1,0)+(IF(X105&gt;0,1,0)+(IF(Y105&gt;0,1,0)+(IF(Z105&gt;0,1,0))))))</f>
        <v>0</v>
      </c>
      <c r="BJ105" s="17">
        <f t="shared" ref="BJ105" si="271">SUM((IF(AC105&gt;0,1,0)+(IF(AD105&gt;0,1,0)+(IF(AE105&gt;0,1,0)+(IF(AF105&gt;0,1,0))))))</f>
        <v>0</v>
      </c>
      <c r="BK105" s="17">
        <f t="shared" ref="BK105" si="272">SUM((IF(AI105&gt;0,1,0)+(IF(AJ105&gt;0,1,0)+(IF(AK105&gt;0,1,0)+(IF(AL105&gt;0,1,0))))))</f>
        <v>0</v>
      </c>
      <c r="BL105" s="17">
        <f t="shared" ref="BL105" si="273">SUM((IF(AO105&gt;0,1,0)+(IF(AP105&gt;0,1,0)+(IF(AQ105&gt;0,1,0)+(IF(AR105&gt;0,1,0))))))</f>
        <v>0</v>
      </c>
      <c r="BM105" s="17">
        <f t="shared" ref="BM105" si="274">SUM((IF(AU105&gt;0,1,0)+(IF(AV105&gt;0,1,0)+(IF(AW105&gt;0,1,0)+(IF(AX105&gt;0,1,0))))))</f>
        <v>0</v>
      </c>
      <c r="BN105" s="17">
        <f t="shared" ref="BN105" si="275">SUM((IF(BA105&gt;0,1,0)+(IF(BB105&gt;0,1,0)+(IF(BC105&gt;0,1,0)+(IF(BD105&gt;0,1,0))))))</f>
        <v>0</v>
      </c>
      <c r="BO105" s="17">
        <f t="shared" ref="BO105" si="276">SUM(BF105:BN105)</f>
        <v>12</v>
      </c>
      <c r="BP105" s="17">
        <f t="shared" ref="BP105" si="277">I105+O105+U105+AA105+AG105+AM105+AS105+AY105+BE105</f>
        <v>2028</v>
      </c>
      <c r="BQ105" s="21">
        <f t="shared" ref="BQ105" si="278">BP105/BO105</f>
        <v>169</v>
      </c>
    </row>
    <row r="106" spans="1:69" ht="15.75" customHeight="1" x14ac:dyDescent="0.25">
      <c r="A106" s="36"/>
      <c r="B106" s="45" t="s">
        <v>81</v>
      </c>
      <c r="C106" s="46" t="s">
        <v>82</v>
      </c>
      <c r="D106" s="42">
        <v>35</v>
      </c>
      <c r="E106" s="43">
        <f>E35</f>
        <v>160</v>
      </c>
      <c r="F106" s="43">
        <f t="shared" ref="F106:H106" si="279">F35</f>
        <v>214</v>
      </c>
      <c r="G106" s="43">
        <f t="shared" si="279"/>
        <v>202</v>
      </c>
      <c r="H106" s="43">
        <f t="shared" si="279"/>
        <v>139</v>
      </c>
      <c r="I106" s="41">
        <f t="shared" si="241"/>
        <v>715</v>
      </c>
      <c r="J106" s="42"/>
      <c r="K106" s="43"/>
      <c r="L106" s="43"/>
      <c r="M106" s="43"/>
      <c r="N106" s="43"/>
      <c r="O106" s="41">
        <f t="shared" si="242"/>
        <v>0</v>
      </c>
      <c r="P106" s="42"/>
      <c r="Q106" s="43"/>
      <c r="R106" s="43"/>
      <c r="S106" s="43"/>
      <c r="T106" s="43"/>
      <c r="U106" s="41">
        <f t="shared" si="243"/>
        <v>0</v>
      </c>
      <c r="V106" s="42"/>
      <c r="W106" s="43"/>
      <c r="X106" s="43"/>
      <c r="Y106" s="43"/>
      <c r="Z106" s="43"/>
      <c r="AA106" s="41">
        <f t="shared" si="244"/>
        <v>0</v>
      </c>
      <c r="AB106" s="42"/>
      <c r="AC106" s="43"/>
      <c r="AD106" s="43"/>
      <c r="AE106" s="43"/>
      <c r="AF106" s="43"/>
      <c r="AG106" s="41">
        <f>SUM(AC106:AF106)</f>
        <v>0</v>
      </c>
      <c r="AH106" s="42"/>
      <c r="AI106" s="43"/>
      <c r="AJ106" s="43"/>
      <c r="AK106" s="43"/>
      <c r="AL106" s="43"/>
      <c r="AM106" s="41">
        <f t="shared" si="246"/>
        <v>0</v>
      </c>
      <c r="AN106" s="42"/>
      <c r="AO106" s="43"/>
      <c r="AP106" s="43"/>
      <c r="AQ106" s="43"/>
      <c r="AR106" s="43"/>
      <c r="AS106" s="41">
        <f t="shared" si="247"/>
        <v>0</v>
      </c>
      <c r="AT106" s="42"/>
      <c r="AU106" s="43"/>
      <c r="AV106" s="43"/>
      <c r="AW106" s="43"/>
      <c r="AX106" s="43"/>
      <c r="AY106" s="41">
        <f t="shared" si="263"/>
        <v>0</v>
      </c>
      <c r="AZ106" s="42"/>
      <c r="BA106" s="43"/>
      <c r="BB106" s="43"/>
      <c r="BC106" s="43"/>
      <c r="BD106" s="43"/>
      <c r="BE106" s="41">
        <f t="shared" si="248"/>
        <v>0</v>
      </c>
      <c r="BF106" s="44">
        <f t="shared" ref="BF106" si="280">SUM((IF(E106&gt;0,1,0)+(IF(F106&gt;0,1,0)+(IF(G106&gt;0,1,0)+(IF(H106&gt;0,1,0))))))</f>
        <v>4</v>
      </c>
      <c r="BG106" s="17">
        <f t="shared" ref="BG106" si="281">SUM((IF(K106&gt;0,1,0)+(IF(L106&gt;0,1,0)+(IF(M106&gt;0,1,0)+(IF(N106&gt;0,1,0))))))</f>
        <v>0</v>
      </c>
      <c r="BH106" s="17">
        <f t="shared" ref="BH106" si="282">SUM((IF(Q106&gt;0,1,0)+(IF(R106&gt;0,1,0)+(IF(S106&gt;0,1,0)+(IF(T106&gt;0,1,0))))))</f>
        <v>0</v>
      </c>
      <c r="BI106" s="17">
        <f t="shared" ref="BI106" si="283">SUM((IF(W106&gt;0,1,0)+(IF(X106&gt;0,1,0)+(IF(Y106&gt;0,1,0)+(IF(Z106&gt;0,1,0))))))</f>
        <v>0</v>
      </c>
      <c r="BJ106" s="17">
        <f t="shared" ref="BJ106" si="284">SUM((IF(AC106&gt;0,1,0)+(IF(AD106&gt;0,1,0)+(IF(AE106&gt;0,1,0)+(IF(AF106&gt;0,1,0))))))</f>
        <v>0</v>
      </c>
      <c r="BK106" s="17">
        <f t="shared" ref="BK106" si="285">SUM((IF(AI106&gt;0,1,0)+(IF(AJ106&gt;0,1,0)+(IF(AK106&gt;0,1,0)+(IF(AL106&gt;0,1,0))))))</f>
        <v>0</v>
      </c>
      <c r="BL106" s="17">
        <f t="shared" ref="BL106" si="286">SUM((IF(AO106&gt;0,1,0)+(IF(AP106&gt;0,1,0)+(IF(AQ106&gt;0,1,0)+(IF(AR106&gt;0,1,0))))))</f>
        <v>0</v>
      </c>
      <c r="BM106" s="17">
        <f t="shared" ref="BM106" si="287">SUM((IF(AU106&gt;0,1,0)+(IF(AV106&gt;0,1,0)+(IF(AW106&gt;0,1,0)+(IF(AX106&gt;0,1,0))))))</f>
        <v>0</v>
      </c>
      <c r="BN106" s="17">
        <f t="shared" ref="BN106" si="288">SUM((IF(BA106&gt;0,1,0)+(IF(BB106&gt;0,1,0)+(IF(BC106&gt;0,1,0)+(IF(BD106&gt;0,1,0))))))</f>
        <v>0</v>
      </c>
      <c r="BO106" s="17">
        <f t="shared" ref="BO106" si="289">SUM(BF106:BN106)</f>
        <v>4</v>
      </c>
      <c r="BP106" s="17">
        <f>I106+O106+U106+AA106+AG106+AM106+AS106+AY106+BE106</f>
        <v>715</v>
      </c>
      <c r="BQ106" s="21">
        <f t="shared" ref="BQ106" si="290">BP106/BO106</f>
        <v>178.75</v>
      </c>
    </row>
    <row r="107" spans="1:69" ht="15.75" customHeight="1" x14ac:dyDescent="0.25">
      <c r="A107" s="36"/>
      <c r="B107" s="45" t="s">
        <v>109</v>
      </c>
      <c r="C107" s="46" t="s">
        <v>110</v>
      </c>
      <c r="D107" s="42"/>
      <c r="E107" s="43"/>
      <c r="F107" s="43"/>
      <c r="G107" s="43"/>
      <c r="H107" s="43"/>
      <c r="I107" s="41">
        <f t="shared" si="241"/>
        <v>0</v>
      </c>
      <c r="J107" s="42">
        <v>34</v>
      </c>
      <c r="K107" s="43">
        <f>K36</f>
        <v>184</v>
      </c>
      <c r="L107" s="43">
        <f t="shared" ref="L107:N107" si="291">L36</f>
        <v>201</v>
      </c>
      <c r="M107" s="43">
        <f t="shared" si="291"/>
        <v>178</v>
      </c>
      <c r="N107" s="43">
        <f t="shared" si="291"/>
        <v>123</v>
      </c>
      <c r="O107" s="41">
        <f t="shared" si="242"/>
        <v>686</v>
      </c>
      <c r="P107" s="42"/>
      <c r="Q107" s="43"/>
      <c r="R107" s="43"/>
      <c r="S107" s="43"/>
      <c r="T107" s="43"/>
      <c r="U107" s="41">
        <f t="shared" si="243"/>
        <v>0</v>
      </c>
      <c r="V107" s="42"/>
      <c r="W107" s="43"/>
      <c r="X107" s="43"/>
      <c r="Y107" s="43"/>
      <c r="Z107" s="43"/>
      <c r="AA107" s="41">
        <f t="shared" si="244"/>
        <v>0</v>
      </c>
      <c r="AB107" s="42"/>
      <c r="AC107" s="43"/>
      <c r="AD107" s="43"/>
      <c r="AE107" s="43"/>
      <c r="AF107" s="43"/>
      <c r="AG107" s="41">
        <f>SUM(AC107:AF107)</f>
        <v>0</v>
      </c>
      <c r="AH107" s="42"/>
      <c r="AI107" s="43"/>
      <c r="AJ107" s="43"/>
      <c r="AK107" s="43"/>
      <c r="AL107" s="43"/>
      <c r="AM107" s="41">
        <f t="shared" si="246"/>
        <v>0</v>
      </c>
      <c r="AN107" s="42"/>
      <c r="AO107" s="43"/>
      <c r="AP107" s="43"/>
      <c r="AQ107" s="43"/>
      <c r="AR107" s="43"/>
      <c r="AS107" s="41">
        <f t="shared" si="247"/>
        <v>0</v>
      </c>
      <c r="AT107" s="42"/>
      <c r="AU107" s="43"/>
      <c r="AV107" s="43"/>
      <c r="AW107" s="43"/>
      <c r="AX107" s="43"/>
      <c r="AY107" s="41">
        <f t="shared" si="263"/>
        <v>0</v>
      </c>
      <c r="AZ107" s="42"/>
      <c r="BA107" s="43"/>
      <c r="BB107" s="43"/>
      <c r="BC107" s="43"/>
      <c r="BD107" s="43"/>
      <c r="BE107" s="41">
        <f t="shared" si="248"/>
        <v>0</v>
      </c>
      <c r="BF107" s="44">
        <f t="shared" ref="BF107" si="292">SUM((IF(E107&gt;0,1,0)+(IF(F107&gt;0,1,0)+(IF(G107&gt;0,1,0)+(IF(H107&gt;0,1,0))))))</f>
        <v>0</v>
      </c>
      <c r="BG107" s="17">
        <f t="shared" ref="BG107" si="293">SUM((IF(K107&gt;0,1,0)+(IF(L107&gt;0,1,0)+(IF(M107&gt;0,1,0)+(IF(N107&gt;0,1,0))))))</f>
        <v>4</v>
      </c>
      <c r="BH107" s="17">
        <f t="shared" ref="BH107" si="294">SUM((IF(Q107&gt;0,1,0)+(IF(R107&gt;0,1,0)+(IF(S107&gt;0,1,0)+(IF(T107&gt;0,1,0))))))</f>
        <v>0</v>
      </c>
      <c r="BI107" s="17">
        <f t="shared" ref="BI107" si="295">SUM((IF(W107&gt;0,1,0)+(IF(X107&gt;0,1,0)+(IF(Y107&gt;0,1,0)+(IF(Z107&gt;0,1,0))))))</f>
        <v>0</v>
      </c>
      <c r="BJ107" s="17">
        <f t="shared" ref="BJ107" si="296">SUM((IF(AC107&gt;0,1,0)+(IF(AD107&gt;0,1,0)+(IF(AE107&gt;0,1,0)+(IF(AF107&gt;0,1,0))))))</f>
        <v>0</v>
      </c>
      <c r="BK107" s="17">
        <f t="shared" ref="BK107" si="297">SUM((IF(AI107&gt;0,1,0)+(IF(AJ107&gt;0,1,0)+(IF(AK107&gt;0,1,0)+(IF(AL107&gt;0,1,0))))))</f>
        <v>0</v>
      </c>
      <c r="BL107" s="17">
        <f t="shared" ref="BL107" si="298">SUM((IF(AO107&gt;0,1,0)+(IF(AP107&gt;0,1,0)+(IF(AQ107&gt;0,1,0)+(IF(AR107&gt;0,1,0))))))</f>
        <v>0</v>
      </c>
      <c r="BM107" s="17">
        <f t="shared" ref="BM107" si="299">SUM((IF(AU107&gt;0,1,0)+(IF(AV107&gt;0,1,0)+(IF(AW107&gt;0,1,0)+(IF(AX107&gt;0,1,0))))))</f>
        <v>0</v>
      </c>
      <c r="BN107" s="17">
        <f t="shared" ref="BN107" si="300">SUM((IF(BA107&gt;0,1,0)+(IF(BB107&gt;0,1,0)+(IF(BC107&gt;0,1,0)+(IF(BD107&gt;0,1,0))))))</f>
        <v>0</v>
      </c>
      <c r="BO107" s="17">
        <f t="shared" ref="BO107" si="301">SUM(BF107:BN107)</f>
        <v>4</v>
      </c>
      <c r="BP107" s="17">
        <f>I107+O107+U107+AA107+AG107+AM107+AS107+AY107+BE107</f>
        <v>686</v>
      </c>
      <c r="BQ107" s="21">
        <f t="shared" ref="BQ107" si="302">BP107/BO107</f>
        <v>171.5</v>
      </c>
    </row>
    <row r="108" spans="1:69" ht="15.75" customHeight="1" x14ac:dyDescent="0.25">
      <c r="A108" s="36"/>
      <c r="B108" s="45" t="s">
        <v>111</v>
      </c>
      <c r="C108" s="46" t="s">
        <v>112</v>
      </c>
      <c r="D108" s="42"/>
      <c r="E108" s="43"/>
      <c r="F108" s="43"/>
      <c r="G108" s="43"/>
      <c r="H108" s="43"/>
      <c r="I108" s="41">
        <f t="shared" si="241"/>
        <v>0</v>
      </c>
      <c r="J108" s="42"/>
      <c r="K108" s="43"/>
      <c r="L108" s="43"/>
      <c r="M108" s="43"/>
      <c r="N108" s="43"/>
      <c r="O108" s="41">
        <f t="shared" si="242"/>
        <v>0</v>
      </c>
      <c r="P108" s="42"/>
      <c r="Q108" s="43"/>
      <c r="R108" s="43"/>
      <c r="S108" s="43"/>
      <c r="T108" s="43"/>
      <c r="U108" s="41">
        <f t="shared" si="243"/>
        <v>0</v>
      </c>
      <c r="V108" s="42"/>
      <c r="W108" s="43"/>
      <c r="X108" s="43"/>
      <c r="Y108" s="43"/>
      <c r="Z108" s="43"/>
      <c r="AA108" s="41">
        <f t="shared" si="244"/>
        <v>0</v>
      </c>
      <c r="AB108" s="42">
        <v>35</v>
      </c>
      <c r="AC108" s="43">
        <f>AC6</f>
        <v>164</v>
      </c>
      <c r="AD108" s="43">
        <f t="shared" ref="AD108:AF108" si="303">AD6</f>
        <v>160</v>
      </c>
      <c r="AE108" s="43">
        <f t="shared" si="303"/>
        <v>194</v>
      </c>
      <c r="AF108" s="43">
        <f t="shared" si="303"/>
        <v>159</v>
      </c>
      <c r="AG108" s="41">
        <f>SUM(AC108:AF108)</f>
        <v>677</v>
      </c>
      <c r="AH108" s="42"/>
      <c r="AI108" s="43"/>
      <c r="AJ108" s="43"/>
      <c r="AK108" s="43"/>
      <c r="AL108" s="43"/>
      <c r="AM108" s="41">
        <f t="shared" si="246"/>
        <v>0</v>
      </c>
      <c r="AN108" s="42"/>
      <c r="AO108" s="43"/>
      <c r="AP108" s="43"/>
      <c r="AQ108" s="43"/>
      <c r="AR108" s="43"/>
      <c r="AS108" s="41">
        <f t="shared" si="247"/>
        <v>0</v>
      </c>
      <c r="AT108" s="42"/>
      <c r="AU108" s="43"/>
      <c r="AV108" s="43"/>
      <c r="AW108" s="43"/>
      <c r="AX108" s="43"/>
      <c r="AY108" s="41">
        <f t="shared" si="263"/>
        <v>0</v>
      </c>
      <c r="AZ108" s="42"/>
      <c r="BA108" s="43"/>
      <c r="BB108" s="43"/>
      <c r="BC108" s="43"/>
      <c r="BD108" s="43"/>
      <c r="BE108" s="41">
        <f t="shared" si="248"/>
        <v>0</v>
      </c>
      <c r="BF108" s="44">
        <f t="shared" ref="BF108" si="304">SUM((IF(E108&gt;0,1,0)+(IF(F108&gt;0,1,0)+(IF(G108&gt;0,1,0)+(IF(H108&gt;0,1,0))))))</f>
        <v>0</v>
      </c>
      <c r="BG108" s="17">
        <f t="shared" ref="BG108" si="305">SUM((IF(K108&gt;0,1,0)+(IF(L108&gt;0,1,0)+(IF(M108&gt;0,1,0)+(IF(N108&gt;0,1,0))))))</f>
        <v>0</v>
      </c>
      <c r="BH108" s="17">
        <f t="shared" ref="BH108" si="306">SUM((IF(Q108&gt;0,1,0)+(IF(R108&gt;0,1,0)+(IF(S108&gt;0,1,0)+(IF(T108&gt;0,1,0))))))</f>
        <v>0</v>
      </c>
      <c r="BI108" s="17">
        <f t="shared" ref="BI108" si="307">SUM((IF(W108&gt;0,1,0)+(IF(X108&gt;0,1,0)+(IF(Y108&gt;0,1,0)+(IF(Z108&gt;0,1,0))))))</f>
        <v>0</v>
      </c>
      <c r="BJ108" s="17">
        <f t="shared" ref="BJ108" si="308">SUM((IF(AC108&gt;0,1,0)+(IF(AD108&gt;0,1,0)+(IF(AE108&gt;0,1,0)+(IF(AF108&gt;0,1,0))))))</f>
        <v>4</v>
      </c>
      <c r="BK108" s="17">
        <f t="shared" ref="BK108" si="309">SUM((IF(AI108&gt;0,1,0)+(IF(AJ108&gt;0,1,0)+(IF(AK108&gt;0,1,0)+(IF(AL108&gt;0,1,0))))))</f>
        <v>0</v>
      </c>
      <c r="BL108" s="17">
        <f t="shared" ref="BL108" si="310">SUM((IF(AO108&gt;0,1,0)+(IF(AP108&gt;0,1,0)+(IF(AQ108&gt;0,1,0)+(IF(AR108&gt;0,1,0))))))</f>
        <v>0</v>
      </c>
      <c r="BM108" s="17">
        <f t="shared" ref="BM108" si="311">SUM((IF(AU108&gt;0,1,0)+(IF(AV108&gt;0,1,0)+(IF(AW108&gt;0,1,0)+(IF(AX108&gt;0,1,0))))))</f>
        <v>0</v>
      </c>
      <c r="BN108" s="17">
        <f t="shared" ref="BN108" si="312">SUM((IF(BA108&gt;0,1,0)+(IF(BB108&gt;0,1,0)+(IF(BC108&gt;0,1,0)+(IF(BD108&gt;0,1,0))))))</f>
        <v>0</v>
      </c>
      <c r="BO108" s="17">
        <f t="shared" ref="BO108" si="313">SUM(BF108:BN108)</f>
        <v>4</v>
      </c>
      <c r="BP108" s="17">
        <f>I108+O108+U108+AA108+AG108+AM108+AS108+AY108+BE108</f>
        <v>677</v>
      </c>
      <c r="BQ108" s="21">
        <f t="shared" ref="BQ108" si="314">BP108/BO108</f>
        <v>169.25</v>
      </c>
    </row>
    <row r="109" spans="1:69" ht="15.75" customHeight="1" x14ac:dyDescent="0.25">
      <c r="A109" s="36"/>
      <c r="B109" s="45" t="s">
        <v>98</v>
      </c>
      <c r="C109" s="46" t="s">
        <v>77</v>
      </c>
      <c r="D109" s="42"/>
      <c r="E109" s="43"/>
      <c r="F109" s="43"/>
      <c r="G109" s="43"/>
      <c r="H109" s="43"/>
      <c r="I109" s="41">
        <f t="shared" si="241"/>
        <v>0</v>
      </c>
      <c r="J109" s="42"/>
      <c r="K109" s="43"/>
      <c r="L109" s="43"/>
      <c r="M109" s="43"/>
      <c r="N109" s="43"/>
      <c r="O109" s="41">
        <f t="shared" si="242"/>
        <v>0</v>
      </c>
      <c r="P109" s="42"/>
      <c r="Q109" s="43"/>
      <c r="R109" s="43"/>
      <c r="S109" s="43"/>
      <c r="T109" s="43"/>
      <c r="U109" s="41">
        <f t="shared" si="243"/>
        <v>0</v>
      </c>
      <c r="V109" s="42">
        <v>51</v>
      </c>
      <c r="W109" s="43">
        <f>W18</f>
        <v>115</v>
      </c>
      <c r="X109" s="43">
        <f t="shared" ref="X109:Z109" si="315">X18</f>
        <v>161</v>
      </c>
      <c r="Y109" s="43">
        <f t="shared" si="315"/>
        <v>126</v>
      </c>
      <c r="Z109" s="43">
        <f t="shared" si="315"/>
        <v>131</v>
      </c>
      <c r="AA109" s="41">
        <f t="shared" si="244"/>
        <v>533</v>
      </c>
      <c r="AB109" s="42"/>
      <c r="AC109" s="43"/>
      <c r="AD109" s="43"/>
      <c r="AE109" s="43"/>
      <c r="AF109" s="43"/>
      <c r="AG109" s="41">
        <f t="shared" si="245"/>
        <v>0</v>
      </c>
      <c r="AH109" s="42"/>
      <c r="AI109" s="43"/>
      <c r="AJ109" s="43"/>
      <c r="AK109" s="43"/>
      <c r="AL109" s="43"/>
      <c r="AM109" s="41">
        <f t="shared" si="246"/>
        <v>0</v>
      </c>
      <c r="AN109" s="42"/>
      <c r="AO109" s="43"/>
      <c r="AP109" s="43"/>
      <c r="AQ109" s="43"/>
      <c r="AR109" s="43"/>
      <c r="AS109" s="41">
        <f t="shared" si="247"/>
        <v>0</v>
      </c>
      <c r="AT109" s="42"/>
      <c r="AU109" s="43"/>
      <c r="AV109" s="43"/>
      <c r="AW109" s="43"/>
      <c r="AX109" s="43"/>
      <c r="AY109" s="41">
        <f t="shared" si="263"/>
        <v>0</v>
      </c>
      <c r="AZ109" s="42"/>
      <c r="BA109" s="43"/>
      <c r="BB109" s="43"/>
      <c r="BC109" s="43"/>
      <c r="BD109" s="43"/>
      <c r="BE109" s="41">
        <f t="shared" si="248"/>
        <v>0</v>
      </c>
      <c r="BF109" s="44">
        <f t="shared" si="249"/>
        <v>0</v>
      </c>
      <c r="BG109" s="17">
        <f t="shared" si="250"/>
        <v>0</v>
      </c>
      <c r="BH109" s="17">
        <f t="shared" si="251"/>
        <v>0</v>
      </c>
      <c r="BI109" s="17">
        <f t="shared" si="252"/>
        <v>4</v>
      </c>
      <c r="BJ109" s="17">
        <f t="shared" si="253"/>
        <v>0</v>
      </c>
      <c r="BK109" s="17">
        <f t="shared" si="254"/>
        <v>0</v>
      </c>
      <c r="BL109" s="17">
        <f t="shared" si="255"/>
        <v>0</v>
      </c>
      <c r="BM109" s="17">
        <f t="shared" si="256"/>
        <v>0</v>
      </c>
      <c r="BN109" s="17">
        <f t="shared" si="257"/>
        <v>0</v>
      </c>
      <c r="BO109" s="17">
        <f t="shared" si="258"/>
        <v>4</v>
      </c>
      <c r="BP109" s="17">
        <f t="shared" si="259"/>
        <v>533</v>
      </c>
      <c r="BQ109" s="21">
        <f t="shared" si="260"/>
        <v>133.25</v>
      </c>
    </row>
    <row r="110" spans="1:69" ht="15.75" customHeight="1" x14ac:dyDescent="0.25">
      <c r="A110" s="36"/>
      <c r="B110" s="37" t="s">
        <v>35</v>
      </c>
      <c r="C110" s="46"/>
      <c r="D110" s="42"/>
      <c r="E110" s="40">
        <f>SUM(E99:E109)</f>
        <v>315</v>
      </c>
      <c r="F110" s="40">
        <f>SUM(F99:F109)</f>
        <v>366</v>
      </c>
      <c r="G110" s="40">
        <f>SUM(G99:G109)</f>
        <v>372</v>
      </c>
      <c r="H110" s="40">
        <f>SUM(H99:H109)</f>
        <v>300</v>
      </c>
      <c r="I110" s="41">
        <f>SUM(I99:I109)</f>
        <v>1353</v>
      </c>
      <c r="J110" s="42"/>
      <c r="K110" s="40">
        <f>SUM(K99:K109)</f>
        <v>341</v>
      </c>
      <c r="L110" s="40">
        <f>SUM(L99:L109)</f>
        <v>361</v>
      </c>
      <c r="M110" s="40">
        <f>SUM(M99:M109)</f>
        <v>349</v>
      </c>
      <c r="N110" s="40">
        <f>SUM(N99:N109)</f>
        <v>315</v>
      </c>
      <c r="O110" s="41">
        <f>SUM(O99:O109)</f>
        <v>1366</v>
      </c>
      <c r="P110" s="42"/>
      <c r="Q110" s="40">
        <f>SUM(Q99:Q109)</f>
        <v>317</v>
      </c>
      <c r="R110" s="40">
        <f>SUM(R99:R109)</f>
        <v>331</v>
      </c>
      <c r="S110" s="40">
        <f>SUM(S99:S109)</f>
        <v>359</v>
      </c>
      <c r="T110" s="40">
        <f>SUM(T99:T109)</f>
        <v>313</v>
      </c>
      <c r="U110" s="41">
        <f>SUM(U99:U109)</f>
        <v>1320</v>
      </c>
      <c r="V110" s="42"/>
      <c r="W110" s="40">
        <f>SUM(W99:W109)</f>
        <v>258</v>
      </c>
      <c r="X110" s="40">
        <f>SUM(X99:X109)</f>
        <v>307</v>
      </c>
      <c r="Y110" s="40">
        <f>SUM(Y99:Y109)</f>
        <v>264</v>
      </c>
      <c r="Z110" s="40">
        <f>SUM(Z99:Z109)</f>
        <v>274</v>
      </c>
      <c r="AA110" s="41">
        <f>SUM(AA99:AA109)</f>
        <v>1103</v>
      </c>
      <c r="AB110" s="42"/>
      <c r="AC110" s="40">
        <f>SUM(AC99:AC109)</f>
        <v>352</v>
      </c>
      <c r="AD110" s="40">
        <f>SUM(AD99:AD109)</f>
        <v>381</v>
      </c>
      <c r="AE110" s="40">
        <f>SUM(AE99:AE109)</f>
        <v>352</v>
      </c>
      <c r="AF110" s="40">
        <f>SUM(AF99:AF109)</f>
        <v>349</v>
      </c>
      <c r="AG110" s="41">
        <f>SUM(AG99:AG109)</f>
        <v>1434</v>
      </c>
      <c r="AH110" s="42"/>
      <c r="AI110" s="40">
        <f>SUM(AI99:AI109)</f>
        <v>0</v>
      </c>
      <c r="AJ110" s="40">
        <f>SUM(AJ99:AJ109)</f>
        <v>0</v>
      </c>
      <c r="AK110" s="40">
        <f>SUM(AK99:AK109)</f>
        <v>0</v>
      </c>
      <c r="AL110" s="40">
        <f>SUM(AL99:AL109)</f>
        <v>0</v>
      </c>
      <c r="AM110" s="41">
        <f>SUM(AM99:AM109)</f>
        <v>0</v>
      </c>
      <c r="AN110" s="42"/>
      <c r="AO110" s="40">
        <f>SUM(AO99:AO109)</f>
        <v>0</v>
      </c>
      <c r="AP110" s="40">
        <f>SUM(AP99:AP109)</f>
        <v>0</v>
      </c>
      <c r="AQ110" s="40">
        <f>SUM(AQ99:AQ109)</f>
        <v>0</v>
      </c>
      <c r="AR110" s="40">
        <f>SUM(AR99:AR109)</f>
        <v>0</v>
      </c>
      <c r="AS110" s="41">
        <f>SUM(AS99:AS109)</f>
        <v>0</v>
      </c>
      <c r="AT110" s="42"/>
      <c r="AU110" s="40">
        <f>SUM(AU99:AU109)</f>
        <v>0</v>
      </c>
      <c r="AV110" s="40">
        <f>SUM(AV99:AV109)</f>
        <v>0</v>
      </c>
      <c r="AW110" s="40">
        <f>SUM(AW99:AW109)</f>
        <v>0</v>
      </c>
      <c r="AX110" s="40">
        <f>SUM(AX99:AX109)</f>
        <v>0</v>
      </c>
      <c r="AY110" s="41">
        <f>SUM(AY99:AY109)</f>
        <v>0</v>
      </c>
      <c r="AZ110" s="42"/>
      <c r="BA110" s="40">
        <f>SUM(BA99:BA109)</f>
        <v>0</v>
      </c>
      <c r="BB110" s="40">
        <f>SUM(BB99:BB109)</f>
        <v>0</v>
      </c>
      <c r="BC110" s="40">
        <f>SUM(BC99:BC109)</f>
        <v>0</v>
      </c>
      <c r="BD110" s="40">
        <f>SUM(BD99:BD109)</f>
        <v>0</v>
      </c>
      <c r="BE110" s="41">
        <f>SUM(BE99:BE109)</f>
        <v>0</v>
      </c>
      <c r="BF110" s="44">
        <f t="shared" si="249"/>
        <v>4</v>
      </c>
      <c r="BG110" s="17">
        <f t="shared" si="250"/>
        <v>4</v>
      </c>
      <c r="BH110" s="17">
        <f t="shared" si="251"/>
        <v>4</v>
      </c>
      <c r="BI110" s="17">
        <f t="shared" si="252"/>
        <v>4</v>
      </c>
      <c r="BJ110" s="17">
        <f t="shared" si="253"/>
        <v>4</v>
      </c>
      <c r="BK110" s="17">
        <f t="shared" si="254"/>
        <v>0</v>
      </c>
      <c r="BL110" s="17">
        <f t="shared" si="255"/>
        <v>0</v>
      </c>
      <c r="BM110" s="17">
        <f t="shared" si="256"/>
        <v>0</v>
      </c>
      <c r="BN110" s="17">
        <f t="shared" si="257"/>
        <v>0</v>
      </c>
      <c r="BO110" s="17">
        <f t="shared" si="258"/>
        <v>20</v>
      </c>
      <c r="BP110" s="17">
        <f t="shared" si="259"/>
        <v>6576</v>
      </c>
      <c r="BQ110" s="17">
        <f t="shared" si="260"/>
        <v>328.8</v>
      </c>
    </row>
    <row r="111" spans="1:69" ht="15.75" customHeight="1" x14ac:dyDescent="0.25">
      <c r="A111" s="36"/>
      <c r="B111" s="37" t="s">
        <v>36</v>
      </c>
      <c r="C111" s="46"/>
      <c r="D111" s="39">
        <f>SUM(D99:D109)</f>
        <v>74</v>
      </c>
      <c r="E111" s="40">
        <f>E110+$D$111</f>
        <v>389</v>
      </c>
      <c r="F111" s="40">
        <f>F110+$D$111</f>
        <v>440</v>
      </c>
      <c r="G111" s="40">
        <f>G110+$D$111</f>
        <v>446</v>
      </c>
      <c r="H111" s="40">
        <f>H110+$D$111</f>
        <v>374</v>
      </c>
      <c r="I111" s="41">
        <f>E111+F111+G111+H111</f>
        <v>1649</v>
      </c>
      <c r="J111" s="39">
        <f>SUM(J99:J109)</f>
        <v>73</v>
      </c>
      <c r="K111" s="40">
        <f>K110+$J$111</f>
        <v>414</v>
      </c>
      <c r="L111" s="40">
        <f>L110+$J$111</f>
        <v>434</v>
      </c>
      <c r="M111" s="40">
        <f>M110+$J$111</f>
        <v>422</v>
      </c>
      <c r="N111" s="40">
        <f>N110+$J$111</f>
        <v>388</v>
      </c>
      <c r="O111" s="41">
        <f>K111+L111+M111+N111</f>
        <v>1658</v>
      </c>
      <c r="P111" s="39">
        <f>SUM(P99:P109)</f>
        <v>85</v>
      </c>
      <c r="Q111" s="40">
        <f>Q110+$P$111</f>
        <v>402</v>
      </c>
      <c r="R111" s="40">
        <f>R110+$P$111</f>
        <v>416</v>
      </c>
      <c r="S111" s="40">
        <f>S110+$P$111</f>
        <v>444</v>
      </c>
      <c r="T111" s="40">
        <f>T110+$P$111</f>
        <v>398</v>
      </c>
      <c r="U111" s="41">
        <f>Q111+R111+S111+T111</f>
        <v>1660</v>
      </c>
      <c r="V111" s="39">
        <f>SUM(V99:V109)</f>
        <v>83</v>
      </c>
      <c r="W111" s="40">
        <f>W110+$V$111</f>
        <v>341</v>
      </c>
      <c r="X111" s="40">
        <f>X110+$V$111</f>
        <v>390</v>
      </c>
      <c r="Y111" s="40">
        <f>Y110+$V$111</f>
        <v>347</v>
      </c>
      <c r="Z111" s="40">
        <f>Z110+$V$111</f>
        <v>357</v>
      </c>
      <c r="AA111" s="41">
        <f>W111+X111+Y111+Z111</f>
        <v>1435</v>
      </c>
      <c r="AB111" s="39">
        <f>SUM(AB99:AB109)</f>
        <v>68</v>
      </c>
      <c r="AC111" s="40">
        <f>AC110+$AB$111</f>
        <v>420</v>
      </c>
      <c r="AD111" s="40">
        <f>AD110+$AB$111</f>
        <v>449</v>
      </c>
      <c r="AE111" s="40">
        <f>AE110+$AB$111</f>
        <v>420</v>
      </c>
      <c r="AF111" s="40">
        <f>AF110+$AB$111</f>
        <v>417</v>
      </c>
      <c r="AG111" s="41">
        <f>AC111+AD111+AE111+AF111</f>
        <v>1706</v>
      </c>
      <c r="AH111" s="39">
        <f>SUM(AH99:AH109)</f>
        <v>0</v>
      </c>
      <c r="AI111" s="40">
        <f>AI110+$AH$111</f>
        <v>0</v>
      </c>
      <c r="AJ111" s="40">
        <f>AJ110+$AH$111</f>
        <v>0</v>
      </c>
      <c r="AK111" s="40">
        <f>AK110+$AH$111</f>
        <v>0</v>
      </c>
      <c r="AL111" s="40">
        <f>AL110+$AH$111</f>
        <v>0</v>
      </c>
      <c r="AM111" s="41">
        <f>AI111+AJ111+AK111+AL111</f>
        <v>0</v>
      </c>
      <c r="AN111" s="39">
        <f>SUM(AN99:AN109)</f>
        <v>0</v>
      </c>
      <c r="AO111" s="40">
        <f>AO110+$AN$111</f>
        <v>0</v>
      </c>
      <c r="AP111" s="40">
        <f>AP110+$AN$111</f>
        <v>0</v>
      </c>
      <c r="AQ111" s="40">
        <f>AQ110+$AN$111</f>
        <v>0</v>
      </c>
      <c r="AR111" s="40">
        <f>AR110+$AN$111</f>
        <v>0</v>
      </c>
      <c r="AS111" s="41">
        <f>AO111+AP111+AQ111+AR111</f>
        <v>0</v>
      </c>
      <c r="AT111" s="39">
        <f>SUM(AT99:AT109)</f>
        <v>0</v>
      </c>
      <c r="AU111" s="40">
        <f>AU110+$AT$111</f>
        <v>0</v>
      </c>
      <c r="AV111" s="40">
        <f>AV110+$AT$111</f>
        <v>0</v>
      </c>
      <c r="AW111" s="40">
        <f>AW110+$AT$111</f>
        <v>0</v>
      </c>
      <c r="AX111" s="40">
        <f>AX110+$AT$111</f>
        <v>0</v>
      </c>
      <c r="AY111" s="41">
        <f>AU111+AV111+AW111+AX111</f>
        <v>0</v>
      </c>
      <c r="AZ111" s="39">
        <f>SUM(AZ99:AZ109)</f>
        <v>0</v>
      </c>
      <c r="BA111" s="40">
        <f>BA110+$AZ$111</f>
        <v>0</v>
      </c>
      <c r="BB111" s="40">
        <f>BB110+$AZ$111</f>
        <v>0</v>
      </c>
      <c r="BC111" s="40">
        <f>BC110+$AZ$111</f>
        <v>0</v>
      </c>
      <c r="BD111" s="40">
        <f>BD110+$AZ$111</f>
        <v>0</v>
      </c>
      <c r="BE111" s="41">
        <f>BA111+BB111+BC111+BD111</f>
        <v>0</v>
      </c>
      <c r="BF111" s="44">
        <f t="shared" si="249"/>
        <v>4</v>
      </c>
      <c r="BG111" s="17">
        <f t="shared" si="250"/>
        <v>4</v>
      </c>
      <c r="BH111" s="17">
        <f t="shared" si="251"/>
        <v>4</v>
      </c>
      <c r="BI111" s="17">
        <f t="shared" si="252"/>
        <v>4</v>
      </c>
      <c r="BJ111" s="17">
        <f t="shared" si="253"/>
        <v>4</v>
      </c>
      <c r="BK111" s="17">
        <f t="shared" si="254"/>
        <v>0</v>
      </c>
      <c r="BL111" s="17">
        <f t="shared" si="255"/>
        <v>0</v>
      </c>
      <c r="BM111" s="17">
        <f t="shared" si="256"/>
        <v>0</v>
      </c>
      <c r="BN111" s="17">
        <f t="shared" si="257"/>
        <v>0</v>
      </c>
      <c r="BO111" s="17">
        <f t="shared" si="258"/>
        <v>20</v>
      </c>
      <c r="BP111" s="17">
        <f t="shared" si="259"/>
        <v>8108</v>
      </c>
      <c r="BQ111" s="17">
        <f t="shared" si="260"/>
        <v>405.4</v>
      </c>
    </row>
    <row r="112" spans="1:69" ht="15.75" customHeight="1" x14ac:dyDescent="0.25">
      <c r="A112" s="36"/>
      <c r="B112" s="37" t="s">
        <v>37</v>
      </c>
      <c r="C112" s="46"/>
      <c r="D112" s="42"/>
      <c r="E112" s="40">
        <f t="shared" ref="E112:I113" si="316">IF($D$111&gt;0,IF(E110=E127,0.5,IF(E110&gt;E127,1,0)),0)</f>
        <v>1</v>
      </c>
      <c r="F112" s="40">
        <f t="shared" si="316"/>
        <v>1</v>
      </c>
      <c r="G112" s="40">
        <f t="shared" si="316"/>
        <v>1</v>
      </c>
      <c r="H112" s="40">
        <f t="shared" si="316"/>
        <v>0</v>
      </c>
      <c r="I112" s="41">
        <f t="shared" si="316"/>
        <v>1</v>
      </c>
      <c r="J112" s="42"/>
      <c r="K112" s="40">
        <f t="shared" ref="K112:O113" si="317">IF($J$111&gt;0,IF(K110=K190,0.5,IF(K110&gt;K190,1,0)),0)</f>
        <v>0.5</v>
      </c>
      <c r="L112" s="40">
        <f t="shared" si="317"/>
        <v>0.5</v>
      </c>
      <c r="M112" s="40">
        <f t="shared" si="317"/>
        <v>0.5</v>
      </c>
      <c r="N112" s="40">
        <f t="shared" si="317"/>
        <v>0.5</v>
      </c>
      <c r="O112" s="41">
        <f t="shared" si="317"/>
        <v>0.5</v>
      </c>
      <c r="P112" s="42"/>
      <c r="Q112" s="40">
        <f>IF($P$111&gt;0,IF(Q110=Q93,0.5,IF(Q110&gt;Q93,1,0)),0)</f>
        <v>0</v>
      </c>
      <c r="R112" s="40">
        <f>IF($P$111&gt;0,IF(R110=R93,0.5,IF(R110&gt;R93,1,0)),0)</f>
        <v>1</v>
      </c>
      <c r="S112" s="40">
        <f>IF($P$111&gt;0,IF(S110=S93,0.5,IF(S110&gt;S93,1,0)),0)</f>
        <v>1</v>
      </c>
      <c r="T112" s="40">
        <f>IF($P$111&gt;0,IF(T110=T93,0.5,IF(T110&gt;T93,1,0)),0)</f>
        <v>0</v>
      </c>
      <c r="U112" s="41">
        <f>IF($P$111&gt;0,IF(U110=U93,0.5,IF(U110&gt;U93,1,0)),0)</f>
        <v>0</v>
      </c>
      <c r="V112" s="42"/>
      <c r="W112" s="40">
        <f>IF($V$111&gt;0,IF(W110=W78,0.5,IF(W110&gt;W78,1,0)),0)</f>
        <v>0</v>
      </c>
      <c r="X112" s="40">
        <f>IF($V$111&gt;0,IF(X110=X78,0.5,IF(X110&gt;X78,1,0)),0)</f>
        <v>1</v>
      </c>
      <c r="Y112" s="40">
        <f>IF($V$111&gt;0,IF(Y110=Y78,0.5,IF(Y110&gt;Y78,1,0)),0)</f>
        <v>1</v>
      </c>
      <c r="Z112" s="40">
        <f>IF($V$111&gt;0,IF(Z110=Z78,0.5,IF(Z110&gt;Z78,1,0)),0)</f>
        <v>0</v>
      </c>
      <c r="AA112" s="41">
        <f>IF($V$111&gt;0,IF(AA110=AA78,0.5,IF(AA110&gt;AA78,1,0)),0)</f>
        <v>0</v>
      </c>
      <c r="AB112" s="42"/>
      <c r="AC112" s="40">
        <f t="shared" ref="AC112:AG113" si="318">IF($AB$111&gt;0,IF(AC110=AC173,0.5,IF(AC110&gt;AC173,1,0)),0)</f>
        <v>0</v>
      </c>
      <c r="AD112" s="40">
        <f t="shared" si="318"/>
        <v>1</v>
      </c>
      <c r="AE112" s="40">
        <f t="shared" si="318"/>
        <v>1</v>
      </c>
      <c r="AF112" s="40">
        <f t="shared" si="318"/>
        <v>1</v>
      </c>
      <c r="AG112" s="41">
        <f t="shared" si="318"/>
        <v>1</v>
      </c>
      <c r="AH112" s="42"/>
      <c r="AI112" s="40">
        <f t="shared" ref="AI112:AM113" si="319">IF($AH$111&gt;0,IF(AI110=AI161,0.5,IF(AI110&gt;AI161,1,0)),0)</f>
        <v>0</v>
      </c>
      <c r="AJ112" s="40">
        <f t="shared" si="319"/>
        <v>0</v>
      </c>
      <c r="AK112" s="40">
        <f t="shared" si="319"/>
        <v>0</v>
      </c>
      <c r="AL112" s="40">
        <f t="shared" si="319"/>
        <v>0</v>
      </c>
      <c r="AM112" s="41">
        <f t="shared" si="319"/>
        <v>0</v>
      </c>
      <c r="AN112" s="42"/>
      <c r="AO112" s="40">
        <f>IF($AN$111&gt;0,IF(AO110=AO51,0.5,IF(AO110&gt;AO51,1,0)),0)</f>
        <v>0</v>
      </c>
      <c r="AP112" s="40">
        <f>IF($AN$111&gt;0,IF(AP110=AP51,0.5,IF(AP110&gt;AP51,1,0)),0)</f>
        <v>0</v>
      </c>
      <c r="AQ112" s="40">
        <f>IF($AN$111&gt;0,IF(AQ110=AQ51,0.5,IF(AQ110&gt;AQ51,1,0)),0)</f>
        <v>0</v>
      </c>
      <c r="AR112" s="40">
        <f>IF($AN$111&gt;0,IF(AR110=AR51,0.5,IF(AR110&gt;AR51,1,0)),0)</f>
        <v>0</v>
      </c>
      <c r="AS112" s="41">
        <f>IF($AN$111&gt;0,IF(AS110=AS51,0.5,IF(AS110&gt;AS51,1,0)),0)</f>
        <v>0</v>
      </c>
      <c r="AT112" s="42"/>
      <c r="AU112" s="40">
        <f t="shared" ref="AU112:AY113" si="320">IF($AT$111&gt;0,IF(AU110=AU145,0.5,IF(AU110&gt;AU145,1,0)),0)</f>
        <v>0</v>
      </c>
      <c r="AV112" s="40">
        <f t="shared" si="320"/>
        <v>0</v>
      </c>
      <c r="AW112" s="40">
        <f t="shared" si="320"/>
        <v>0</v>
      </c>
      <c r="AX112" s="40">
        <f t="shared" si="320"/>
        <v>0</v>
      </c>
      <c r="AY112" s="41">
        <f t="shared" si="320"/>
        <v>0</v>
      </c>
      <c r="AZ112" s="42"/>
      <c r="BA112" s="40">
        <f>IF($AZ$111&gt;0,IF(BA110=BA65,0.5,IF(BA110&gt;BA65,1,0)),0)</f>
        <v>0</v>
      </c>
      <c r="BB112" s="40">
        <f>IF($AZ$111&gt;0,IF(BB110=BB65,0.5,IF(BB110&gt;BB65,1,0)),0)</f>
        <v>0</v>
      </c>
      <c r="BC112" s="40">
        <f>IF($AZ$111&gt;0,IF(BC110=BC65,0.5,IF(BC110&gt;BC65,1,0)),0)</f>
        <v>0</v>
      </c>
      <c r="BD112" s="40">
        <f>IF($AZ$111&gt;0,IF(BD110=BD65,0.5,IF(BD110&gt;BD65,1,0)),0)</f>
        <v>0</v>
      </c>
      <c r="BE112" s="41">
        <f>IF($AZ$111&gt;0,IF(BE110=BE65,0.5,IF(BE110&gt;BE65,1,0)),0)</f>
        <v>0</v>
      </c>
      <c r="BF112" s="47"/>
      <c r="BG112" s="21"/>
      <c r="BH112" s="21"/>
      <c r="BI112" s="21"/>
      <c r="BJ112" s="21"/>
      <c r="BK112" s="21"/>
      <c r="BL112" s="21"/>
      <c r="BM112" s="21"/>
      <c r="BN112" s="21"/>
      <c r="BO112" s="21"/>
      <c r="BP112" s="17">
        <f t="shared" si="259"/>
        <v>2.5</v>
      </c>
      <c r="BQ112" s="21"/>
    </row>
    <row r="113" spans="1:69" ht="15.75" customHeight="1" x14ac:dyDescent="0.25">
      <c r="A113" s="36"/>
      <c r="B113" s="37" t="s">
        <v>38</v>
      </c>
      <c r="C113" s="46"/>
      <c r="D113" s="42"/>
      <c r="E113" s="40">
        <f t="shared" si="316"/>
        <v>1</v>
      </c>
      <c r="F113" s="40">
        <f t="shared" si="316"/>
        <v>1</v>
      </c>
      <c r="G113" s="40">
        <f t="shared" si="316"/>
        <v>1</v>
      </c>
      <c r="H113" s="40">
        <f t="shared" si="316"/>
        <v>0</v>
      </c>
      <c r="I113" s="41">
        <f t="shared" si="316"/>
        <v>1</v>
      </c>
      <c r="J113" s="42"/>
      <c r="K113" s="40">
        <f t="shared" si="317"/>
        <v>0.5</v>
      </c>
      <c r="L113" s="40">
        <f t="shared" si="317"/>
        <v>0.5</v>
      </c>
      <c r="M113" s="40">
        <f t="shared" si="317"/>
        <v>0.5</v>
      </c>
      <c r="N113" s="40">
        <f t="shared" si="317"/>
        <v>0.5</v>
      </c>
      <c r="O113" s="41">
        <f t="shared" si="317"/>
        <v>0.5</v>
      </c>
      <c r="P113" s="42"/>
      <c r="Q113" s="40">
        <f>IF($P$111&gt;0,IF(Q111=Q94,0.5,IF(Q111&gt;Q94,1,0)),0)</f>
        <v>0</v>
      </c>
      <c r="R113" s="40">
        <f>IF($P$111&gt;0,IF(R111=R94,0.5,IF(R111&gt;R94,1,0)),0)</f>
        <v>1</v>
      </c>
      <c r="S113" s="40">
        <f>IF($P$111&gt;0,IF(S111=S94,0.5,IF(S111&gt;S94,1,0)),0)</f>
        <v>1</v>
      </c>
      <c r="T113" s="40">
        <f>IF($P$111&gt;0,IF(T111=T94,0.5,IF(T111&gt;T94,1,0)),0)</f>
        <v>0</v>
      </c>
      <c r="U113" s="41">
        <f>IF($P$111&gt;0,IF(U111=U94,0.5,IF(U111&gt;U94,1,0)),0)</f>
        <v>1</v>
      </c>
      <c r="V113" s="42"/>
      <c r="W113" s="40">
        <f>IF($V$111&gt;0,IF(W111=W79,0.5,IF(W111&gt;W79,1,0)),0)</f>
        <v>0</v>
      </c>
      <c r="X113" s="40">
        <f>IF($V$111&gt;0,IF(X111=X79,0.5,IF(X111&gt;X79,1,0)),0)</f>
        <v>0</v>
      </c>
      <c r="Y113" s="40">
        <f>IF($V$111&gt;0,IF(Y111=Y79,0.5,IF(Y111&gt;Y79,1,0)),0)</f>
        <v>1</v>
      </c>
      <c r="Z113" s="40">
        <f>IF($V$111&gt;0,IF(Z111=Z79,0.5,IF(Z111&gt;Z79,1,0)),0)</f>
        <v>0</v>
      </c>
      <c r="AA113" s="41">
        <f>IF($V$111&gt;0,IF(AA111=AA79,0.5,IF(AA111&gt;AA79,1,0)),0)</f>
        <v>0</v>
      </c>
      <c r="AB113" s="42"/>
      <c r="AC113" s="40">
        <f t="shared" si="318"/>
        <v>0</v>
      </c>
      <c r="AD113" s="40">
        <f t="shared" si="318"/>
        <v>1</v>
      </c>
      <c r="AE113" s="40">
        <f t="shared" si="318"/>
        <v>1</v>
      </c>
      <c r="AF113" s="40">
        <f t="shared" si="318"/>
        <v>1</v>
      </c>
      <c r="AG113" s="41">
        <f t="shared" si="318"/>
        <v>1</v>
      </c>
      <c r="AH113" s="42"/>
      <c r="AI113" s="40">
        <f t="shared" si="319"/>
        <v>0</v>
      </c>
      <c r="AJ113" s="40">
        <f t="shared" si="319"/>
        <v>0</v>
      </c>
      <c r="AK113" s="40">
        <f t="shared" si="319"/>
        <v>0</v>
      </c>
      <c r="AL113" s="40">
        <f t="shared" si="319"/>
        <v>0</v>
      </c>
      <c r="AM113" s="41">
        <f t="shared" si="319"/>
        <v>0</v>
      </c>
      <c r="AN113" s="42"/>
      <c r="AO113" s="40">
        <f>IF($AN$111&gt;0,IF(AO111=AO52,0.5,IF(AO111&gt;AO52,1,0)),0)</f>
        <v>0</v>
      </c>
      <c r="AP113" s="40">
        <f>IF($AN$111&gt;0,IF(AP111=AP52,0.5,IF(AP111&gt;AP52,1,0)),0)</f>
        <v>0</v>
      </c>
      <c r="AQ113" s="40">
        <f>IF($AN$111&gt;0,IF(AQ111=AQ52,0.5,IF(AQ111&gt;AQ52,1,0)),0)</f>
        <v>0</v>
      </c>
      <c r="AR113" s="40">
        <f>IF($AN$111&gt;0,IF(AR111=AR52,0.5,IF(AR111&gt;AR52,1,0)),0)</f>
        <v>0</v>
      </c>
      <c r="AS113" s="41">
        <f>IF($AN$111&gt;0,IF(AS111=AS52,0.5,IF(AS111&gt;AS52,1,0)),0)</f>
        <v>0</v>
      </c>
      <c r="AT113" s="42"/>
      <c r="AU113" s="40">
        <f t="shared" si="320"/>
        <v>0</v>
      </c>
      <c r="AV113" s="40">
        <f t="shared" si="320"/>
        <v>0</v>
      </c>
      <c r="AW113" s="40">
        <f t="shared" si="320"/>
        <v>0</v>
      </c>
      <c r="AX113" s="40">
        <f t="shared" si="320"/>
        <v>0</v>
      </c>
      <c r="AY113" s="41">
        <f t="shared" si="320"/>
        <v>0</v>
      </c>
      <c r="AZ113" s="42"/>
      <c r="BA113" s="40">
        <f>IF($AZ$111&gt;0,IF(BA111=BA66,0.5,IF(BA111&gt;BA66,1,0)),0)</f>
        <v>0</v>
      </c>
      <c r="BB113" s="40">
        <f>IF($AZ$111&gt;0,IF(BB111=BB66,0.5,IF(BB111&gt;BB66,1,0)),0)</f>
        <v>0</v>
      </c>
      <c r="BC113" s="40">
        <f>IF($AZ$111&gt;0,IF(BC111=BC66,0.5,IF(BC111&gt;BC66,1,0)),0)</f>
        <v>0</v>
      </c>
      <c r="BD113" s="40">
        <f>IF($AZ$111&gt;0,IF(BD111=BD66,0.5,IF(BD111&gt;BD66,1,0)),0)</f>
        <v>0</v>
      </c>
      <c r="BE113" s="41">
        <f>IF($AZ$111&gt;0,IF(BE111=BE66,0.5,IF(BE111&gt;BE66,1,0)),0)</f>
        <v>0</v>
      </c>
      <c r="BF113" s="47"/>
      <c r="BG113" s="21"/>
      <c r="BH113" s="21"/>
      <c r="BI113" s="21"/>
      <c r="BJ113" s="21"/>
      <c r="BK113" s="21"/>
      <c r="BL113" s="21"/>
      <c r="BM113" s="21"/>
      <c r="BN113" s="21"/>
      <c r="BO113" s="21"/>
      <c r="BP113" s="17">
        <f t="shared" si="259"/>
        <v>3.5</v>
      </c>
      <c r="BQ113" s="21"/>
    </row>
    <row r="114" spans="1:69" ht="14.25" customHeight="1" x14ac:dyDescent="0.25">
      <c r="A114" s="48"/>
      <c r="B114" s="49" t="s">
        <v>39</v>
      </c>
      <c r="C114" s="50"/>
      <c r="D114" s="51"/>
      <c r="E114" s="52"/>
      <c r="F114" s="52"/>
      <c r="G114" s="52"/>
      <c r="H114" s="52"/>
      <c r="I114" s="53">
        <f>SUM(E112+F112+G112+H112+I112+E113+F113+G113+H113+I113)</f>
        <v>8</v>
      </c>
      <c r="J114" s="51"/>
      <c r="K114" s="52"/>
      <c r="L114" s="52"/>
      <c r="M114" s="52"/>
      <c r="N114" s="52"/>
      <c r="O114" s="53">
        <f>SUM(K112+L112+M112+N112+O112+K113+L113+M113+N113+O113)</f>
        <v>5</v>
      </c>
      <c r="P114" s="51"/>
      <c r="Q114" s="52"/>
      <c r="R114" s="52"/>
      <c r="S114" s="52"/>
      <c r="T114" s="52"/>
      <c r="U114" s="53">
        <f>SUM(Q112+R112+S112+T112+U112+Q113+R113+S113+T113+U113)</f>
        <v>5</v>
      </c>
      <c r="V114" s="51"/>
      <c r="W114" s="52"/>
      <c r="X114" s="52"/>
      <c r="Y114" s="52"/>
      <c r="Z114" s="52"/>
      <c r="AA114" s="53">
        <f>SUM(W112+X112+Y112+Z112+AA112+W113+X113+Y113+Z113+AA113)</f>
        <v>3</v>
      </c>
      <c r="AB114" s="51"/>
      <c r="AC114" s="52"/>
      <c r="AD114" s="52"/>
      <c r="AE114" s="52"/>
      <c r="AF114" s="52"/>
      <c r="AG114" s="53">
        <f>SUM(AC112+AD112+AE112+AF112+AG112+AC113+AD113+AE113+AF113+AG113)</f>
        <v>8</v>
      </c>
      <c r="AH114" s="51"/>
      <c r="AI114" s="52"/>
      <c r="AJ114" s="52"/>
      <c r="AK114" s="52"/>
      <c r="AL114" s="52"/>
      <c r="AM114" s="53">
        <f>SUM(AI112+AJ112+AK112+AL112+AM112+AI113+AJ113+AK113+AL113+AM113)</f>
        <v>0</v>
      </c>
      <c r="AN114" s="51"/>
      <c r="AO114" s="52"/>
      <c r="AP114" s="52"/>
      <c r="AQ114" s="52"/>
      <c r="AR114" s="52"/>
      <c r="AS114" s="53">
        <f>SUM(AO112+AP112+AQ112+AR112+AS112+AO113+AP113+AQ113+AR113+AS113)</f>
        <v>0</v>
      </c>
      <c r="AT114" s="51"/>
      <c r="AU114" s="52"/>
      <c r="AV114" s="52"/>
      <c r="AW114" s="52"/>
      <c r="AX114" s="52"/>
      <c r="AY114" s="53">
        <f>SUM(AU112+AV112+AW112+AX112+AY112+AU113+AV113+AW113+AX113+AY113)</f>
        <v>0</v>
      </c>
      <c r="AZ114" s="51"/>
      <c r="BA114" s="52"/>
      <c r="BB114" s="52"/>
      <c r="BC114" s="52"/>
      <c r="BD114" s="52"/>
      <c r="BE114" s="53">
        <f>SUM(BA112+BB112+BC112+BD112+BE112+BA113+BB113+BC113+BD113+BE113)</f>
        <v>0</v>
      </c>
      <c r="BF114" s="54"/>
      <c r="BG114" s="55"/>
      <c r="BH114" s="55"/>
      <c r="BI114" s="55"/>
      <c r="BJ114" s="55"/>
      <c r="BK114" s="55"/>
      <c r="BL114" s="55"/>
      <c r="BM114" s="55"/>
      <c r="BN114" s="55"/>
      <c r="BO114" s="55"/>
      <c r="BP114" s="56">
        <f t="shared" si="259"/>
        <v>29</v>
      </c>
      <c r="BQ114" s="55"/>
    </row>
    <row r="115" spans="1:69" ht="27" customHeight="1" x14ac:dyDescent="0.25">
      <c r="A115" s="30">
        <v>6</v>
      </c>
      <c r="B115" s="122" t="s">
        <v>74</v>
      </c>
      <c r="C115" s="124"/>
      <c r="D115" s="31" t="s">
        <v>26</v>
      </c>
      <c r="E115" s="32" t="s">
        <v>27</v>
      </c>
      <c r="F115" s="32" t="s">
        <v>28</v>
      </c>
      <c r="G115" s="32" t="s">
        <v>29</v>
      </c>
      <c r="H115" s="32" t="s">
        <v>30</v>
      </c>
      <c r="I115" s="33" t="s">
        <v>23</v>
      </c>
      <c r="J115" s="31" t="s">
        <v>26</v>
      </c>
      <c r="K115" s="32" t="s">
        <v>27</v>
      </c>
      <c r="L115" s="32" t="s">
        <v>28</v>
      </c>
      <c r="M115" s="32" t="s">
        <v>29</v>
      </c>
      <c r="N115" s="32" t="s">
        <v>30</v>
      </c>
      <c r="O115" s="33" t="s">
        <v>23</v>
      </c>
      <c r="P115" s="31" t="s">
        <v>26</v>
      </c>
      <c r="Q115" s="32" t="s">
        <v>27</v>
      </c>
      <c r="R115" s="32" t="s">
        <v>28</v>
      </c>
      <c r="S115" s="32" t="s">
        <v>29</v>
      </c>
      <c r="T115" s="32" t="s">
        <v>30</v>
      </c>
      <c r="U115" s="33" t="s">
        <v>23</v>
      </c>
      <c r="V115" s="31" t="s">
        <v>26</v>
      </c>
      <c r="W115" s="32" t="s">
        <v>27</v>
      </c>
      <c r="X115" s="32" t="s">
        <v>28</v>
      </c>
      <c r="Y115" s="32" t="s">
        <v>29</v>
      </c>
      <c r="Z115" s="32" t="s">
        <v>30</v>
      </c>
      <c r="AA115" s="33" t="s">
        <v>23</v>
      </c>
      <c r="AB115" s="31" t="s">
        <v>26</v>
      </c>
      <c r="AC115" s="32" t="s">
        <v>27</v>
      </c>
      <c r="AD115" s="32" t="s">
        <v>28</v>
      </c>
      <c r="AE115" s="32" t="s">
        <v>29</v>
      </c>
      <c r="AF115" s="32" t="s">
        <v>30</v>
      </c>
      <c r="AG115" s="33" t="s">
        <v>23</v>
      </c>
      <c r="AH115" s="31" t="s">
        <v>26</v>
      </c>
      <c r="AI115" s="32" t="s">
        <v>27</v>
      </c>
      <c r="AJ115" s="32" t="s">
        <v>28</v>
      </c>
      <c r="AK115" s="32" t="s">
        <v>29</v>
      </c>
      <c r="AL115" s="32" t="s">
        <v>30</v>
      </c>
      <c r="AM115" s="33" t="s">
        <v>23</v>
      </c>
      <c r="AN115" s="31" t="s">
        <v>26</v>
      </c>
      <c r="AO115" s="32" t="s">
        <v>27</v>
      </c>
      <c r="AP115" s="32" t="s">
        <v>28</v>
      </c>
      <c r="AQ115" s="32" t="s">
        <v>29</v>
      </c>
      <c r="AR115" s="32" t="s">
        <v>30</v>
      </c>
      <c r="AS115" s="33" t="s">
        <v>23</v>
      </c>
      <c r="AT115" s="31" t="s">
        <v>26</v>
      </c>
      <c r="AU115" s="32" t="s">
        <v>27</v>
      </c>
      <c r="AV115" s="32" t="s">
        <v>28</v>
      </c>
      <c r="AW115" s="32" t="s">
        <v>29</v>
      </c>
      <c r="AX115" s="32" t="s">
        <v>30</v>
      </c>
      <c r="AY115" s="33" t="s">
        <v>23</v>
      </c>
      <c r="AZ115" s="31" t="s">
        <v>26</v>
      </c>
      <c r="BA115" s="32" t="s">
        <v>27</v>
      </c>
      <c r="BB115" s="32" t="s">
        <v>28</v>
      </c>
      <c r="BC115" s="32" t="s">
        <v>29</v>
      </c>
      <c r="BD115" s="32" t="s">
        <v>30</v>
      </c>
      <c r="BE115" s="33" t="s">
        <v>23</v>
      </c>
      <c r="BF115" s="34"/>
      <c r="BG115" s="35"/>
      <c r="BH115" s="35"/>
      <c r="BI115" s="35"/>
      <c r="BJ115" s="35"/>
      <c r="BK115" s="35"/>
      <c r="BL115" s="35"/>
      <c r="BM115" s="35"/>
      <c r="BN115" s="35"/>
      <c r="BO115" s="35"/>
      <c r="BP115" s="57"/>
      <c r="BQ115" s="35"/>
    </row>
    <row r="116" spans="1:69" ht="15.75" customHeight="1" x14ac:dyDescent="0.25">
      <c r="A116" s="36"/>
      <c r="B116" s="37" t="s">
        <v>31</v>
      </c>
      <c r="C116" s="38" t="s">
        <v>32</v>
      </c>
      <c r="D116" s="39"/>
      <c r="E116" s="40"/>
      <c r="F116" s="40"/>
      <c r="G116" s="40"/>
      <c r="H116" s="40"/>
      <c r="I116" s="41">
        <f t="shared" ref="I116:I126" si="321">SUM(E116:H116)</f>
        <v>0</v>
      </c>
      <c r="J116" s="42"/>
      <c r="K116" s="43"/>
      <c r="L116" s="43"/>
      <c r="M116" s="43"/>
      <c r="N116" s="43"/>
      <c r="O116" s="41">
        <f t="shared" ref="O116:O126" si="322">SUM(K116:N116)</f>
        <v>0</v>
      </c>
      <c r="P116" s="42"/>
      <c r="Q116" s="43"/>
      <c r="R116" s="43"/>
      <c r="S116" s="43"/>
      <c r="T116" s="43"/>
      <c r="U116" s="41">
        <f t="shared" ref="U116:U126" si="323">SUM(Q116:T116)</f>
        <v>0</v>
      </c>
      <c r="V116" s="42">
        <v>37</v>
      </c>
      <c r="W116" s="43">
        <f>W7</f>
        <v>131</v>
      </c>
      <c r="X116" s="43">
        <f t="shared" ref="X116:Z116" si="324">X7</f>
        <v>215</v>
      </c>
      <c r="Y116" s="43">
        <f t="shared" si="324"/>
        <v>177</v>
      </c>
      <c r="Z116" s="43">
        <f t="shared" si="324"/>
        <v>148</v>
      </c>
      <c r="AA116" s="41">
        <f t="shared" ref="AA116:AA126" si="325">SUM(W116:Z116)</f>
        <v>671</v>
      </c>
      <c r="AB116" s="42"/>
      <c r="AC116" s="43"/>
      <c r="AD116" s="43"/>
      <c r="AE116" s="43"/>
      <c r="AF116" s="43"/>
      <c r="AG116" s="41">
        <f t="shared" ref="AG116:AG126" si="326">SUM(AC116:AF116)</f>
        <v>0</v>
      </c>
      <c r="AH116" s="42"/>
      <c r="AI116" s="43"/>
      <c r="AJ116" s="43"/>
      <c r="AK116" s="43"/>
      <c r="AL116" s="43"/>
      <c r="AM116" s="41">
        <f t="shared" ref="AM116:AM126" si="327">SUM(AI116:AL116)</f>
        <v>0</v>
      </c>
      <c r="AN116" s="42"/>
      <c r="AO116" s="43"/>
      <c r="AP116" s="43"/>
      <c r="AQ116" s="43"/>
      <c r="AR116" s="43"/>
      <c r="AS116" s="41">
        <f t="shared" ref="AS116:AS126" si="328">SUM(AO116:AR116)</f>
        <v>0</v>
      </c>
      <c r="AT116" s="42"/>
      <c r="AU116" s="43"/>
      <c r="AV116" s="43"/>
      <c r="AW116" s="43"/>
      <c r="AX116" s="43"/>
      <c r="AY116" s="41">
        <f t="shared" ref="AY116:AY126" si="329">SUM(AU116:AX116)</f>
        <v>0</v>
      </c>
      <c r="AZ116" s="42"/>
      <c r="BA116" s="43"/>
      <c r="BB116" s="43"/>
      <c r="BC116" s="43"/>
      <c r="BD116" s="43"/>
      <c r="BE116" s="41">
        <f t="shared" ref="BE116:BE126" si="330">SUM(BA116:BD116)</f>
        <v>0</v>
      </c>
      <c r="BF116" s="44">
        <f t="shared" ref="BF116:BF128" si="331">SUM((IF(E116&gt;0,1,0)+(IF(F116&gt;0,1,0)+(IF(G116&gt;0,1,0)+(IF(H116&gt;0,1,0))))))</f>
        <v>0</v>
      </c>
      <c r="BG116" s="17">
        <f t="shared" ref="BG116:BG128" si="332">SUM((IF(K116&gt;0,1,0)+(IF(L116&gt;0,1,0)+(IF(M116&gt;0,1,0)+(IF(N116&gt;0,1,0))))))</f>
        <v>0</v>
      </c>
      <c r="BH116" s="17">
        <f t="shared" ref="BH116:BH128" si="333">SUM((IF(Q116&gt;0,1,0)+(IF(R116&gt;0,1,0)+(IF(S116&gt;0,1,0)+(IF(T116&gt;0,1,0))))))</f>
        <v>0</v>
      </c>
      <c r="BI116" s="17">
        <f t="shared" ref="BI116:BI128" si="334">SUM((IF(W116&gt;0,1,0)+(IF(X116&gt;0,1,0)+(IF(Y116&gt;0,1,0)+(IF(Z116&gt;0,1,0))))))</f>
        <v>4</v>
      </c>
      <c r="BJ116" s="17">
        <f t="shared" ref="BJ116:BJ128" si="335">SUM((IF(AC116&gt;0,1,0)+(IF(AD116&gt;0,1,0)+(IF(AE116&gt;0,1,0)+(IF(AF116&gt;0,1,0))))))</f>
        <v>0</v>
      </c>
      <c r="BK116" s="17">
        <f t="shared" ref="BK116:BK128" si="336">SUM((IF(AI116&gt;0,1,0)+(IF(AJ116&gt;0,1,0)+(IF(AK116&gt;0,1,0)+(IF(AL116&gt;0,1,0))))))</f>
        <v>0</v>
      </c>
      <c r="BL116" s="17">
        <f t="shared" ref="BL116:BL128" si="337">SUM((IF(AO116&gt;0,1,0)+(IF(AP116&gt;0,1,0)+(IF(AQ116&gt;0,1,0)+(IF(AR116&gt;0,1,0))))))</f>
        <v>0</v>
      </c>
      <c r="BM116" s="17">
        <f t="shared" ref="BM116:BM128" si="338">SUM((IF(AU116&gt;0,1,0)+(IF(AV116&gt;0,1,0)+(IF(AW116&gt;0,1,0)+(IF(AX116&gt;0,1,0))))))</f>
        <v>0</v>
      </c>
      <c r="BN116" s="17">
        <f t="shared" ref="BN116:BN128" si="339">SUM((IF(BA116&gt;0,1,0)+(IF(BB116&gt;0,1,0)+(IF(BC116&gt;0,1,0)+(IF(BD116&gt;0,1,0))))))</f>
        <v>0</v>
      </c>
      <c r="BO116" s="17">
        <f t="shared" ref="BO116:BO128" si="340">SUM(BF116:BN116)</f>
        <v>4</v>
      </c>
      <c r="BP116" s="17">
        <f t="shared" ref="BP116:BP131" si="341">I116+O116+U116+AA116+AG116+AM116+AS116+AY116+BE116</f>
        <v>671</v>
      </c>
      <c r="BQ116" s="17">
        <f t="shared" ref="BQ116:BQ128" si="342">BP116/BO116</f>
        <v>167.75</v>
      </c>
    </row>
    <row r="117" spans="1:69" ht="15.75" customHeight="1" x14ac:dyDescent="0.25">
      <c r="A117" s="36"/>
      <c r="B117" s="37" t="s">
        <v>75</v>
      </c>
      <c r="C117" s="38" t="s">
        <v>76</v>
      </c>
      <c r="D117" s="39">
        <v>39</v>
      </c>
      <c r="E117" s="40">
        <f>E10</f>
        <v>155</v>
      </c>
      <c r="F117" s="40">
        <f t="shared" ref="F117:H117" si="343">F10</f>
        <v>169</v>
      </c>
      <c r="G117" s="40">
        <f t="shared" si="343"/>
        <v>170</v>
      </c>
      <c r="H117" s="40">
        <f t="shared" si="343"/>
        <v>169</v>
      </c>
      <c r="I117" s="41">
        <f t="shared" si="321"/>
        <v>663</v>
      </c>
      <c r="J117" s="42">
        <v>39</v>
      </c>
      <c r="K117" s="43">
        <f>K10</f>
        <v>159</v>
      </c>
      <c r="L117" s="43">
        <f t="shared" ref="L117:N117" si="344">L10</f>
        <v>200</v>
      </c>
      <c r="M117" s="43">
        <f t="shared" si="344"/>
        <v>179</v>
      </c>
      <c r="N117" s="43">
        <f t="shared" si="344"/>
        <v>175</v>
      </c>
      <c r="O117" s="41">
        <f t="shared" si="322"/>
        <v>713</v>
      </c>
      <c r="P117" s="42">
        <v>37</v>
      </c>
      <c r="Q117" s="43">
        <f>Q10</f>
        <v>194</v>
      </c>
      <c r="R117" s="43">
        <f t="shared" ref="R117:T117" si="345">R10</f>
        <v>161</v>
      </c>
      <c r="S117" s="43">
        <f t="shared" si="345"/>
        <v>148</v>
      </c>
      <c r="T117" s="43">
        <f t="shared" si="345"/>
        <v>181</v>
      </c>
      <c r="U117" s="41">
        <f t="shared" si="323"/>
        <v>684</v>
      </c>
      <c r="V117" s="42"/>
      <c r="W117" s="43"/>
      <c r="X117" s="43"/>
      <c r="Y117" s="43"/>
      <c r="Z117" s="43"/>
      <c r="AA117" s="41">
        <f t="shared" si="325"/>
        <v>0</v>
      </c>
      <c r="AB117" s="42"/>
      <c r="AC117" s="43"/>
      <c r="AD117" s="43"/>
      <c r="AE117" s="43"/>
      <c r="AF117" s="43"/>
      <c r="AG117" s="41">
        <f t="shared" si="326"/>
        <v>0</v>
      </c>
      <c r="AH117" s="42"/>
      <c r="AI117" s="43"/>
      <c r="AJ117" s="43"/>
      <c r="AK117" s="43"/>
      <c r="AL117" s="43"/>
      <c r="AM117" s="41">
        <f t="shared" si="327"/>
        <v>0</v>
      </c>
      <c r="AN117" s="42"/>
      <c r="AO117" s="43"/>
      <c r="AP117" s="43"/>
      <c r="AQ117" s="43"/>
      <c r="AR117" s="43"/>
      <c r="AS117" s="41">
        <f t="shared" si="328"/>
        <v>0</v>
      </c>
      <c r="AT117" s="42"/>
      <c r="AU117" s="43"/>
      <c r="AV117" s="43"/>
      <c r="AW117" s="43"/>
      <c r="AX117" s="43"/>
      <c r="AY117" s="41">
        <f t="shared" si="329"/>
        <v>0</v>
      </c>
      <c r="AZ117" s="42"/>
      <c r="BA117" s="43"/>
      <c r="BB117" s="43"/>
      <c r="BC117" s="43"/>
      <c r="BD117" s="43"/>
      <c r="BE117" s="41">
        <f t="shared" si="330"/>
        <v>0</v>
      </c>
      <c r="BF117" s="44">
        <f t="shared" si="331"/>
        <v>4</v>
      </c>
      <c r="BG117" s="17">
        <f t="shared" si="332"/>
        <v>4</v>
      </c>
      <c r="BH117" s="17">
        <f t="shared" si="333"/>
        <v>4</v>
      </c>
      <c r="BI117" s="17">
        <f t="shared" si="334"/>
        <v>0</v>
      </c>
      <c r="BJ117" s="17">
        <f t="shared" si="335"/>
        <v>0</v>
      </c>
      <c r="BK117" s="17">
        <f t="shared" si="336"/>
        <v>0</v>
      </c>
      <c r="BL117" s="17">
        <f t="shared" si="337"/>
        <v>0</v>
      </c>
      <c r="BM117" s="17">
        <f t="shared" si="338"/>
        <v>0</v>
      </c>
      <c r="BN117" s="17">
        <f t="shared" si="339"/>
        <v>0</v>
      </c>
      <c r="BO117" s="17">
        <f t="shared" si="340"/>
        <v>12</v>
      </c>
      <c r="BP117" s="17">
        <f t="shared" si="341"/>
        <v>2060</v>
      </c>
      <c r="BQ117" s="17">
        <f t="shared" si="342"/>
        <v>171.66666666666666</v>
      </c>
    </row>
    <row r="118" spans="1:69" ht="15.75" customHeight="1" x14ac:dyDescent="0.25">
      <c r="A118" s="36"/>
      <c r="B118" s="45" t="s">
        <v>42</v>
      </c>
      <c r="C118" s="46" t="s">
        <v>43</v>
      </c>
      <c r="D118" s="42"/>
      <c r="E118" s="43"/>
      <c r="F118" s="43"/>
      <c r="G118" s="43"/>
      <c r="H118" s="43"/>
      <c r="I118" s="41">
        <f t="shared" si="321"/>
        <v>0</v>
      </c>
      <c r="J118" s="42">
        <v>63</v>
      </c>
      <c r="K118" s="43">
        <f>K13</f>
        <v>124</v>
      </c>
      <c r="L118" s="43">
        <f t="shared" ref="L118:N118" si="346">L13</f>
        <v>105</v>
      </c>
      <c r="M118" s="43">
        <f t="shared" si="346"/>
        <v>119</v>
      </c>
      <c r="N118" s="43">
        <f t="shared" si="346"/>
        <v>133</v>
      </c>
      <c r="O118" s="41">
        <f t="shared" si="322"/>
        <v>481</v>
      </c>
      <c r="P118" s="42"/>
      <c r="Q118" s="43"/>
      <c r="R118" s="43"/>
      <c r="S118" s="43"/>
      <c r="T118" s="43"/>
      <c r="U118" s="41">
        <f t="shared" si="323"/>
        <v>0</v>
      </c>
      <c r="V118" s="42"/>
      <c r="W118" s="43"/>
      <c r="X118" s="43"/>
      <c r="Y118" s="43"/>
      <c r="Z118" s="43"/>
      <c r="AA118" s="41">
        <f t="shared" si="325"/>
        <v>0</v>
      </c>
      <c r="AB118" s="42"/>
      <c r="AC118" s="43"/>
      <c r="AD118" s="43"/>
      <c r="AE118" s="43"/>
      <c r="AF118" s="43"/>
      <c r="AG118" s="41">
        <f t="shared" si="326"/>
        <v>0</v>
      </c>
      <c r="AH118" s="42"/>
      <c r="AI118" s="43"/>
      <c r="AJ118" s="43"/>
      <c r="AK118" s="43"/>
      <c r="AL118" s="43"/>
      <c r="AM118" s="41">
        <f t="shared" si="327"/>
        <v>0</v>
      </c>
      <c r="AN118" s="42"/>
      <c r="AO118" s="43"/>
      <c r="AP118" s="43"/>
      <c r="AQ118" s="43"/>
      <c r="AR118" s="43"/>
      <c r="AS118" s="41">
        <f t="shared" si="328"/>
        <v>0</v>
      </c>
      <c r="AT118" s="42"/>
      <c r="AU118" s="43"/>
      <c r="AV118" s="43"/>
      <c r="AW118" s="43"/>
      <c r="AX118" s="43"/>
      <c r="AY118" s="41">
        <f t="shared" si="329"/>
        <v>0</v>
      </c>
      <c r="AZ118" s="42"/>
      <c r="BA118" s="43"/>
      <c r="BB118" s="43"/>
      <c r="BC118" s="43"/>
      <c r="BD118" s="43"/>
      <c r="BE118" s="41">
        <f t="shared" si="330"/>
        <v>0</v>
      </c>
      <c r="BF118" s="44">
        <f t="shared" si="331"/>
        <v>0</v>
      </c>
      <c r="BG118" s="17">
        <f t="shared" si="332"/>
        <v>4</v>
      </c>
      <c r="BH118" s="17">
        <f t="shared" si="333"/>
        <v>0</v>
      </c>
      <c r="BI118" s="17">
        <f t="shared" si="334"/>
        <v>0</v>
      </c>
      <c r="BJ118" s="17">
        <f t="shared" si="335"/>
        <v>0</v>
      </c>
      <c r="BK118" s="17">
        <f t="shared" si="336"/>
        <v>0</v>
      </c>
      <c r="BL118" s="17">
        <f t="shared" si="337"/>
        <v>0</v>
      </c>
      <c r="BM118" s="17">
        <f t="shared" si="338"/>
        <v>0</v>
      </c>
      <c r="BN118" s="17">
        <f t="shared" si="339"/>
        <v>0</v>
      </c>
      <c r="BO118" s="17">
        <f t="shared" si="340"/>
        <v>4</v>
      </c>
      <c r="BP118" s="17">
        <f t="shared" si="341"/>
        <v>481</v>
      </c>
      <c r="BQ118" s="21">
        <f t="shared" si="342"/>
        <v>120.25</v>
      </c>
    </row>
    <row r="119" spans="1:69" ht="15.75" customHeight="1" x14ac:dyDescent="0.25">
      <c r="A119" s="36"/>
      <c r="B119" s="45" t="s">
        <v>33</v>
      </c>
      <c r="C119" s="46" t="s">
        <v>80</v>
      </c>
      <c r="D119" s="42"/>
      <c r="E119" s="43"/>
      <c r="F119" s="43"/>
      <c r="G119" s="43"/>
      <c r="H119" s="43"/>
      <c r="I119" s="41">
        <f t="shared" si="321"/>
        <v>0</v>
      </c>
      <c r="J119" s="42"/>
      <c r="K119" s="43"/>
      <c r="L119" s="43"/>
      <c r="M119" s="43"/>
      <c r="N119" s="43"/>
      <c r="O119" s="41">
        <f t="shared" si="322"/>
        <v>0</v>
      </c>
      <c r="P119" s="42"/>
      <c r="Q119" s="43"/>
      <c r="R119" s="43"/>
      <c r="S119" s="43"/>
      <c r="T119" s="43"/>
      <c r="U119" s="41">
        <f t="shared" si="323"/>
        <v>0</v>
      </c>
      <c r="V119" s="42"/>
      <c r="W119" s="43"/>
      <c r="X119" s="43"/>
      <c r="Y119" s="43"/>
      <c r="Z119" s="43"/>
      <c r="AA119" s="41">
        <f t="shared" si="325"/>
        <v>0</v>
      </c>
      <c r="AB119" s="42">
        <v>56</v>
      </c>
      <c r="AC119" s="43">
        <f>AC25</f>
        <v>157</v>
      </c>
      <c r="AD119" s="43">
        <f t="shared" ref="AD119:AF119" si="347">AD25</f>
        <v>134</v>
      </c>
      <c r="AE119" s="43">
        <f t="shared" si="347"/>
        <v>100</v>
      </c>
      <c r="AF119" s="43">
        <f t="shared" si="347"/>
        <v>160</v>
      </c>
      <c r="AG119" s="41">
        <f t="shared" si="326"/>
        <v>551</v>
      </c>
      <c r="AH119" s="42"/>
      <c r="AI119" s="43"/>
      <c r="AJ119" s="43"/>
      <c r="AK119" s="43"/>
      <c r="AL119" s="43"/>
      <c r="AM119" s="41">
        <f t="shared" si="327"/>
        <v>0</v>
      </c>
      <c r="AN119" s="42"/>
      <c r="AO119" s="43"/>
      <c r="AP119" s="43"/>
      <c r="AQ119" s="43"/>
      <c r="AR119" s="43"/>
      <c r="AS119" s="41">
        <f t="shared" si="328"/>
        <v>0</v>
      </c>
      <c r="AT119" s="42"/>
      <c r="AU119" s="43"/>
      <c r="AV119" s="43"/>
      <c r="AW119" s="43"/>
      <c r="AX119" s="43"/>
      <c r="AY119" s="41">
        <f t="shared" si="329"/>
        <v>0</v>
      </c>
      <c r="AZ119" s="42"/>
      <c r="BA119" s="43"/>
      <c r="BB119" s="43"/>
      <c r="BC119" s="43"/>
      <c r="BD119" s="43"/>
      <c r="BE119" s="41">
        <f t="shared" si="330"/>
        <v>0</v>
      </c>
      <c r="BF119" s="44">
        <f t="shared" si="331"/>
        <v>0</v>
      </c>
      <c r="BG119" s="17">
        <f t="shared" si="332"/>
        <v>0</v>
      </c>
      <c r="BH119" s="17">
        <f t="shared" si="333"/>
        <v>0</v>
      </c>
      <c r="BI119" s="17">
        <f t="shared" si="334"/>
        <v>0</v>
      </c>
      <c r="BJ119" s="17">
        <f t="shared" si="335"/>
        <v>4</v>
      </c>
      <c r="BK119" s="17">
        <f t="shared" si="336"/>
        <v>0</v>
      </c>
      <c r="BL119" s="17">
        <f t="shared" si="337"/>
        <v>0</v>
      </c>
      <c r="BM119" s="17">
        <f t="shared" si="338"/>
        <v>0</v>
      </c>
      <c r="BN119" s="17">
        <f t="shared" si="339"/>
        <v>0</v>
      </c>
      <c r="BO119" s="17">
        <f t="shared" si="340"/>
        <v>4</v>
      </c>
      <c r="BP119" s="17">
        <f t="shared" si="341"/>
        <v>551</v>
      </c>
      <c r="BQ119" s="21">
        <f t="shared" si="342"/>
        <v>137.75</v>
      </c>
    </row>
    <row r="120" spans="1:69" ht="15.75" customHeight="1" x14ac:dyDescent="0.25">
      <c r="A120" s="36"/>
      <c r="B120" s="45" t="s">
        <v>50</v>
      </c>
      <c r="C120" s="46" t="s">
        <v>51</v>
      </c>
      <c r="D120" s="42"/>
      <c r="E120" s="43"/>
      <c r="F120" s="43"/>
      <c r="G120" s="43"/>
      <c r="H120" s="43"/>
      <c r="I120" s="41">
        <f t="shared" si="321"/>
        <v>0</v>
      </c>
      <c r="J120" s="42"/>
      <c r="K120" s="43"/>
      <c r="L120" s="43"/>
      <c r="M120" s="43"/>
      <c r="N120" s="43"/>
      <c r="O120" s="41">
        <f t="shared" si="322"/>
        <v>0</v>
      </c>
      <c r="P120" s="42"/>
      <c r="Q120" s="43"/>
      <c r="R120" s="43"/>
      <c r="S120" s="43"/>
      <c r="T120" s="43"/>
      <c r="U120" s="41">
        <f t="shared" si="323"/>
        <v>0</v>
      </c>
      <c r="V120" s="42"/>
      <c r="W120" s="43"/>
      <c r="X120" s="43"/>
      <c r="Y120" s="43"/>
      <c r="Z120" s="43"/>
      <c r="AA120" s="41">
        <f t="shared" si="325"/>
        <v>0</v>
      </c>
      <c r="AB120" s="42">
        <v>41</v>
      </c>
      <c r="AC120" s="43">
        <f>AC30</f>
        <v>172</v>
      </c>
      <c r="AD120" s="43">
        <f t="shared" ref="AD120:AF120" si="348">AD30</f>
        <v>169</v>
      </c>
      <c r="AE120" s="43">
        <f t="shared" si="348"/>
        <v>154</v>
      </c>
      <c r="AF120" s="43">
        <f t="shared" si="348"/>
        <v>164</v>
      </c>
      <c r="AG120" s="41">
        <f t="shared" si="326"/>
        <v>659</v>
      </c>
      <c r="AH120" s="42"/>
      <c r="AI120" s="43"/>
      <c r="AJ120" s="43"/>
      <c r="AK120" s="43"/>
      <c r="AL120" s="43"/>
      <c r="AM120" s="41">
        <f t="shared" si="327"/>
        <v>0</v>
      </c>
      <c r="AN120" s="42"/>
      <c r="AO120" s="43"/>
      <c r="AP120" s="43"/>
      <c r="AQ120" s="43"/>
      <c r="AR120" s="43"/>
      <c r="AS120" s="41">
        <f t="shared" si="328"/>
        <v>0</v>
      </c>
      <c r="AT120" s="42"/>
      <c r="AU120" s="43"/>
      <c r="AV120" s="43"/>
      <c r="AW120" s="43"/>
      <c r="AX120" s="43"/>
      <c r="AY120" s="41">
        <f t="shared" si="329"/>
        <v>0</v>
      </c>
      <c r="AZ120" s="42"/>
      <c r="BA120" s="43"/>
      <c r="BB120" s="43"/>
      <c r="BC120" s="43"/>
      <c r="BD120" s="43"/>
      <c r="BE120" s="41">
        <f t="shared" si="330"/>
        <v>0</v>
      </c>
      <c r="BF120" s="44">
        <f t="shared" si="331"/>
        <v>0</v>
      </c>
      <c r="BG120" s="17">
        <f t="shared" si="332"/>
        <v>0</v>
      </c>
      <c r="BH120" s="17">
        <f t="shared" si="333"/>
        <v>0</v>
      </c>
      <c r="BI120" s="17">
        <f t="shared" si="334"/>
        <v>0</v>
      </c>
      <c r="BJ120" s="17">
        <f t="shared" si="335"/>
        <v>4</v>
      </c>
      <c r="BK120" s="17">
        <f t="shared" si="336"/>
        <v>0</v>
      </c>
      <c r="BL120" s="17">
        <f t="shared" si="337"/>
        <v>0</v>
      </c>
      <c r="BM120" s="17">
        <f t="shared" si="338"/>
        <v>0</v>
      </c>
      <c r="BN120" s="17">
        <f t="shared" si="339"/>
        <v>0</v>
      </c>
      <c r="BO120" s="17">
        <f t="shared" si="340"/>
        <v>4</v>
      </c>
      <c r="BP120" s="17">
        <f t="shared" si="341"/>
        <v>659</v>
      </c>
      <c r="BQ120" s="21">
        <f t="shared" si="342"/>
        <v>164.75</v>
      </c>
    </row>
    <row r="121" spans="1:69" ht="15.75" customHeight="1" x14ac:dyDescent="0.25">
      <c r="A121" s="36"/>
      <c r="B121" s="45" t="s">
        <v>81</v>
      </c>
      <c r="C121" s="46" t="s">
        <v>82</v>
      </c>
      <c r="D121" s="42"/>
      <c r="E121" s="43"/>
      <c r="F121" s="43"/>
      <c r="G121" s="43"/>
      <c r="H121" s="43"/>
      <c r="I121" s="41">
        <f t="shared" si="321"/>
        <v>0</v>
      </c>
      <c r="J121" s="42"/>
      <c r="K121" s="43"/>
      <c r="L121" s="43"/>
      <c r="M121" s="43"/>
      <c r="N121" s="43"/>
      <c r="O121" s="41">
        <f t="shared" si="322"/>
        <v>0</v>
      </c>
      <c r="P121" s="42"/>
      <c r="Q121" s="43"/>
      <c r="R121" s="43"/>
      <c r="S121" s="43"/>
      <c r="T121" s="43"/>
      <c r="U121" s="41">
        <f t="shared" si="323"/>
        <v>0</v>
      </c>
      <c r="V121" s="42"/>
      <c r="W121" s="43"/>
      <c r="X121" s="43"/>
      <c r="Y121" s="43"/>
      <c r="Z121" s="43"/>
      <c r="AA121" s="41">
        <f t="shared" si="325"/>
        <v>0</v>
      </c>
      <c r="AB121" s="42"/>
      <c r="AC121" s="43"/>
      <c r="AD121" s="43"/>
      <c r="AE121" s="43"/>
      <c r="AF121" s="43"/>
      <c r="AG121" s="41">
        <f t="shared" si="326"/>
        <v>0</v>
      </c>
      <c r="AH121" s="42"/>
      <c r="AI121" s="43"/>
      <c r="AJ121" s="43"/>
      <c r="AK121" s="43"/>
      <c r="AL121" s="43"/>
      <c r="AM121" s="41">
        <f t="shared" si="327"/>
        <v>0</v>
      </c>
      <c r="AN121" s="42"/>
      <c r="AO121" s="43"/>
      <c r="AP121" s="43"/>
      <c r="AQ121" s="43"/>
      <c r="AR121" s="43"/>
      <c r="AS121" s="41">
        <f t="shared" si="328"/>
        <v>0</v>
      </c>
      <c r="AT121" s="42"/>
      <c r="AU121" s="43"/>
      <c r="AV121" s="43"/>
      <c r="AW121" s="43"/>
      <c r="AX121" s="43"/>
      <c r="AY121" s="41">
        <f t="shared" si="329"/>
        <v>0</v>
      </c>
      <c r="AZ121" s="42"/>
      <c r="BA121" s="43"/>
      <c r="BB121" s="43"/>
      <c r="BC121" s="43"/>
      <c r="BD121" s="43"/>
      <c r="BE121" s="41">
        <f t="shared" si="330"/>
        <v>0</v>
      </c>
      <c r="BF121" s="44">
        <f t="shared" si="331"/>
        <v>0</v>
      </c>
      <c r="BG121" s="17">
        <f t="shared" si="332"/>
        <v>0</v>
      </c>
      <c r="BH121" s="17">
        <f t="shared" si="333"/>
        <v>0</v>
      </c>
      <c r="BI121" s="17">
        <f t="shared" si="334"/>
        <v>0</v>
      </c>
      <c r="BJ121" s="17">
        <f t="shared" si="335"/>
        <v>0</v>
      </c>
      <c r="BK121" s="17">
        <f t="shared" si="336"/>
        <v>0</v>
      </c>
      <c r="BL121" s="17">
        <f t="shared" si="337"/>
        <v>0</v>
      </c>
      <c r="BM121" s="17">
        <f t="shared" si="338"/>
        <v>0</v>
      </c>
      <c r="BN121" s="17">
        <f t="shared" si="339"/>
        <v>0</v>
      </c>
      <c r="BO121" s="17">
        <f t="shared" si="340"/>
        <v>0</v>
      </c>
      <c r="BP121" s="17">
        <f t="shared" si="341"/>
        <v>0</v>
      </c>
      <c r="BQ121" s="21" t="e">
        <f t="shared" si="342"/>
        <v>#DIV/0!</v>
      </c>
    </row>
    <row r="122" spans="1:69" ht="15.75" customHeight="1" x14ac:dyDescent="0.25">
      <c r="A122" s="36"/>
      <c r="B122" s="45" t="s">
        <v>83</v>
      </c>
      <c r="C122" s="46" t="s">
        <v>84</v>
      </c>
      <c r="D122" s="42"/>
      <c r="E122" s="43"/>
      <c r="F122" s="43"/>
      <c r="G122" s="43"/>
      <c r="H122" s="43"/>
      <c r="I122" s="41">
        <f t="shared" si="321"/>
        <v>0</v>
      </c>
      <c r="J122" s="42"/>
      <c r="K122" s="43"/>
      <c r="L122" s="43"/>
      <c r="M122" s="43"/>
      <c r="N122" s="43"/>
      <c r="O122" s="41">
        <f t="shared" si="322"/>
        <v>0</v>
      </c>
      <c r="P122" s="42"/>
      <c r="Q122" s="43"/>
      <c r="R122" s="43"/>
      <c r="S122" s="43"/>
      <c r="T122" s="43"/>
      <c r="U122" s="41">
        <f t="shared" si="323"/>
        <v>0</v>
      </c>
      <c r="V122" s="42"/>
      <c r="W122" s="43"/>
      <c r="X122" s="43"/>
      <c r="Y122" s="43"/>
      <c r="Z122" s="43"/>
      <c r="AA122" s="41">
        <f t="shared" si="325"/>
        <v>0</v>
      </c>
      <c r="AB122" s="42"/>
      <c r="AC122" s="43"/>
      <c r="AD122" s="43"/>
      <c r="AE122" s="43"/>
      <c r="AF122" s="43"/>
      <c r="AG122" s="41">
        <f t="shared" si="326"/>
        <v>0</v>
      </c>
      <c r="AH122" s="42"/>
      <c r="AI122" s="43"/>
      <c r="AJ122" s="43"/>
      <c r="AK122" s="43"/>
      <c r="AL122" s="43"/>
      <c r="AM122" s="41">
        <f t="shared" si="327"/>
        <v>0</v>
      </c>
      <c r="AN122" s="42"/>
      <c r="AO122" s="43"/>
      <c r="AP122" s="43"/>
      <c r="AQ122" s="43"/>
      <c r="AR122" s="43"/>
      <c r="AS122" s="41">
        <f t="shared" si="328"/>
        <v>0</v>
      </c>
      <c r="AT122" s="42"/>
      <c r="AU122" s="43"/>
      <c r="AV122" s="43"/>
      <c r="AW122" s="43"/>
      <c r="AX122" s="43"/>
      <c r="AY122" s="41">
        <f t="shared" si="329"/>
        <v>0</v>
      </c>
      <c r="AZ122" s="42"/>
      <c r="BA122" s="43"/>
      <c r="BB122" s="43"/>
      <c r="BC122" s="43"/>
      <c r="BD122" s="43"/>
      <c r="BE122" s="41">
        <f t="shared" si="330"/>
        <v>0</v>
      </c>
      <c r="BF122" s="44">
        <f t="shared" si="331"/>
        <v>0</v>
      </c>
      <c r="BG122" s="17">
        <f t="shared" si="332"/>
        <v>0</v>
      </c>
      <c r="BH122" s="17">
        <f t="shared" si="333"/>
        <v>0</v>
      </c>
      <c r="BI122" s="17">
        <f t="shared" si="334"/>
        <v>0</v>
      </c>
      <c r="BJ122" s="17">
        <f t="shared" si="335"/>
        <v>0</v>
      </c>
      <c r="BK122" s="17">
        <f t="shared" si="336"/>
        <v>0</v>
      </c>
      <c r="BL122" s="17">
        <f t="shared" si="337"/>
        <v>0</v>
      </c>
      <c r="BM122" s="17">
        <f t="shared" si="338"/>
        <v>0</v>
      </c>
      <c r="BN122" s="17">
        <f t="shared" si="339"/>
        <v>0</v>
      </c>
      <c r="BO122" s="17">
        <f t="shared" si="340"/>
        <v>0</v>
      </c>
      <c r="BP122" s="17">
        <f t="shared" si="341"/>
        <v>0</v>
      </c>
      <c r="BQ122" s="21" t="e">
        <f t="shared" si="342"/>
        <v>#DIV/0!</v>
      </c>
    </row>
    <row r="123" spans="1:69" ht="15.75" customHeight="1" x14ac:dyDescent="0.25">
      <c r="A123" s="36"/>
      <c r="B123" s="45" t="s">
        <v>98</v>
      </c>
      <c r="C123" s="46" t="s">
        <v>77</v>
      </c>
      <c r="D123" s="42"/>
      <c r="E123" s="43"/>
      <c r="F123" s="43"/>
      <c r="G123" s="43"/>
      <c r="H123" s="43"/>
      <c r="I123" s="41">
        <f>SUM(E123:H123)</f>
        <v>0</v>
      </c>
      <c r="J123" s="42"/>
      <c r="K123" s="43"/>
      <c r="L123" s="43"/>
      <c r="M123" s="43"/>
      <c r="N123" s="43"/>
      <c r="O123" s="41">
        <f t="shared" si="322"/>
        <v>0</v>
      </c>
      <c r="P123" s="42"/>
      <c r="Q123" s="43"/>
      <c r="R123" s="43"/>
      <c r="S123" s="43"/>
      <c r="T123" s="43"/>
      <c r="U123" s="41">
        <f t="shared" si="323"/>
        <v>0</v>
      </c>
      <c r="V123" s="42"/>
      <c r="W123" s="43"/>
      <c r="X123" s="43"/>
      <c r="Y123" s="43"/>
      <c r="Z123" s="43"/>
      <c r="AA123" s="41">
        <f t="shared" si="325"/>
        <v>0</v>
      </c>
      <c r="AB123" s="42"/>
      <c r="AC123" s="43"/>
      <c r="AD123" s="43"/>
      <c r="AE123" s="43"/>
      <c r="AF123" s="43"/>
      <c r="AG123" s="41">
        <f t="shared" si="326"/>
        <v>0</v>
      </c>
      <c r="AH123" s="42"/>
      <c r="AI123" s="43"/>
      <c r="AJ123" s="43"/>
      <c r="AK123" s="43"/>
      <c r="AL123" s="43"/>
      <c r="AM123" s="41">
        <f t="shared" si="327"/>
        <v>0</v>
      </c>
      <c r="AN123" s="42"/>
      <c r="AO123" s="43"/>
      <c r="AP123" s="43"/>
      <c r="AQ123" s="43"/>
      <c r="AR123" s="43"/>
      <c r="AS123" s="41">
        <f t="shared" si="328"/>
        <v>0</v>
      </c>
      <c r="AT123" s="42"/>
      <c r="AU123" s="43"/>
      <c r="AV123" s="43"/>
      <c r="AW123" s="43"/>
      <c r="AX123" s="43"/>
      <c r="AY123" s="41">
        <f t="shared" si="329"/>
        <v>0</v>
      </c>
      <c r="AZ123" s="42"/>
      <c r="BA123" s="43"/>
      <c r="BB123" s="43"/>
      <c r="BC123" s="43"/>
      <c r="BD123" s="43"/>
      <c r="BE123" s="41">
        <f t="shared" si="330"/>
        <v>0</v>
      </c>
      <c r="BF123" s="44">
        <f t="shared" si="331"/>
        <v>0</v>
      </c>
      <c r="BG123" s="17">
        <f t="shared" si="332"/>
        <v>0</v>
      </c>
      <c r="BH123" s="17">
        <f t="shared" si="333"/>
        <v>0</v>
      </c>
      <c r="BI123" s="17">
        <f t="shared" si="334"/>
        <v>0</v>
      </c>
      <c r="BJ123" s="17">
        <f t="shared" si="335"/>
        <v>0</v>
      </c>
      <c r="BK123" s="17">
        <f t="shared" si="336"/>
        <v>0</v>
      </c>
      <c r="BL123" s="17">
        <f t="shared" si="337"/>
        <v>0</v>
      </c>
      <c r="BM123" s="17">
        <f t="shared" si="338"/>
        <v>0</v>
      </c>
      <c r="BN123" s="17">
        <f t="shared" si="339"/>
        <v>0</v>
      </c>
      <c r="BO123" s="17">
        <f t="shared" si="340"/>
        <v>0</v>
      </c>
      <c r="BP123" s="17">
        <f>I123+O123+U123+AA123+AG123+AM123+AS123+AY123+BE123</f>
        <v>0</v>
      </c>
      <c r="BQ123" s="21" t="e">
        <f t="shared" si="342"/>
        <v>#DIV/0!</v>
      </c>
    </row>
    <row r="124" spans="1:69" ht="15.75" customHeight="1" x14ac:dyDescent="0.25">
      <c r="A124" s="36"/>
      <c r="B124" s="45" t="s">
        <v>107</v>
      </c>
      <c r="C124" s="46" t="s">
        <v>108</v>
      </c>
      <c r="D124" s="42"/>
      <c r="E124" s="43"/>
      <c r="F124" s="43"/>
      <c r="G124" s="43"/>
      <c r="H124" s="43"/>
      <c r="I124" s="41">
        <f>SUM(E124:H124)</f>
        <v>0</v>
      </c>
      <c r="J124" s="42"/>
      <c r="K124" s="43"/>
      <c r="L124" s="43"/>
      <c r="M124" s="43"/>
      <c r="N124" s="43"/>
      <c r="O124" s="41">
        <f t="shared" si="322"/>
        <v>0</v>
      </c>
      <c r="P124" s="42"/>
      <c r="Q124" s="43"/>
      <c r="R124" s="43"/>
      <c r="S124" s="43"/>
      <c r="T124" s="43"/>
      <c r="U124" s="41">
        <f t="shared" si="323"/>
        <v>0</v>
      </c>
      <c r="V124" s="42">
        <v>55</v>
      </c>
      <c r="W124" s="43">
        <f>W3</f>
        <v>139</v>
      </c>
      <c r="X124" s="43">
        <f t="shared" ref="X124:Z124" si="349">X3</f>
        <v>156</v>
      </c>
      <c r="Y124" s="43">
        <f t="shared" si="349"/>
        <v>182</v>
      </c>
      <c r="Z124" s="43">
        <f t="shared" si="349"/>
        <v>192</v>
      </c>
      <c r="AA124" s="41">
        <f t="shared" si="325"/>
        <v>669</v>
      </c>
      <c r="AB124" s="42"/>
      <c r="AC124" s="43"/>
      <c r="AD124" s="43"/>
      <c r="AE124" s="43"/>
      <c r="AF124" s="43"/>
      <c r="AG124" s="41">
        <f t="shared" si="326"/>
        <v>0</v>
      </c>
      <c r="AH124" s="42"/>
      <c r="AI124" s="43"/>
      <c r="AJ124" s="43"/>
      <c r="AK124" s="43"/>
      <c r="AL124" s="43"/>
      <c r="AM124" s="41">
        <f t="shared" si="327"/>
        <v>0</v>
      </c>
      <c r="AN124" s="42"/>
      <c r="AO124" s="43"/>
      <c r="AP124" s="43"/>
      <c r="AQ124" s="43"/>
      <c r="AR124" s="43"/>
      <c r="AS124" s="41">
        <f t="shared" si="328"/>
        <v>0</v>
      </c>
      <c r="AT124" s="42"/>
      <c r="AU124" s="43"/>
      <c r="AV124" s="43"/>
      <c r="AW124" s="43"/>
      <c r="AX124" s="43"/>
      <c r="AY124" s="41">
        <f t="shared" si="329"/>
        <v>0</v>
      </c>
      <c r="AZ124" s="42"/>
      <c r="BA124" s="43"/>
      <c r="BB124" s="43"/>
      <c r="BC124" s="43"/>
      <c r="BD124" s="43"/>
      <c r="BE124" s="41">
        <f t="shared" si="330"/>
        <v>0</v>
      </c>
      <c r="BF124" s="44">
        <f t="shared" ref="BF124" si="350">SUM((IF(E124&gt;0,1,0)+(IF(F124&gt;0,1,0)+(IF(G124&gt;0,1,0)+(IF(H124&gt;0,1,0))))))</f>
        <v>0</v>
      </c>
      <c r="BG124" s="17">
        <f t="shared" ref="BG124" si="351">SUM((IF(K124&gt;0,1,0)+(IF(L124&gt;0,1,0)+(IF(M124&gt;0,1,0)+(IF(N124&gt;0,1,0))))))</f>
        <v>0</v>
      </c>
      <c r="BH124" s="17">
        <f t="shared" ref="BH124" si="352">SUM((IF(Q124&gt;0,1,0)+(IF(R124&gt;0,1,0)+(IF(S124&gt;0,1,0)+(IF(T124&gt;0,1,0))))))</f>
        <v>0</v>
      </c>
      <c r="BI124" s="17">
        <f t="shared" ref="BI124" si="353">SUM((IF(W124&gt;0,1,0)+(IF(X124&gt;0,1,0)+(IF(Y124&gt;0,1,0)+(IF(Z124&gt;0,1,0))))))</f>
        <v>4</v>
      </c>
      <c r="BJ124" s="17">
        <f t="shared" ref="BJ124" si="354">SUM((IF(AC124&gt;0,1,0)+(IF(AD124&gt;0,1,0)+(IF(AE124&gt;0,1,0)+(IF(AF124&gt;0,1,0))))))</f>
        <v>0</v>
      </c>
      <c r="BK124" s="17">
        <f t="shared" ref="BK124" si="355">SUM((IF(AI124&gt;0,1,0)+(IF(AJ124&gt;0,1,0)+(IF(AK124&gt;0,1,0)+(IF(AL124&gt;0,1,0))))))</f>
        <v>0</v>
      </c>
      <c r="BL124" s="17">
        <f t="shared" ref="BL124" si="356">SUM((IF(AO124&gt;0,1,0)+(IF(AP124&gt;0,1,0)+(IF(AQ124&gt;0,1,0)+(IF(AR124&gt;0,1,0))))))</f>
        <v>0</v>
      </c>
      <c r="BM124" s="17">
        <f t="shared" ref="BM124" si="357">SUM((IF(AU124&gt;0,1,0)+(IF(AV124&gt;0,1,0)+(IF(AW124&gt;0,1,0)+(IF(AX124&gt;0,1,0))))))</f>
        <v>0</v>
      </c>
      <c r="BN124" s="17">
        <f t="shared" ref="BN124" si="358">SUM((IF(BA124&gt;0,1,0)+(IF(BB124&gt;0,1,0)+(IF(BC124&gt;0,1,0)+(IF(BD124&gt;0,1,0))))))</f>
        <v>0</v>
      </c>
      <c r="BO124" s="17">
        <f t="shared" ref="BO124" si="359">SUM(BF124:BN124)</f>
        <v>4</v>
      </c>
      <c r="BP124" s="17">
        <f>I124+O124+U124+AA124+AG124+AM124+AS124+AY124+BE124</f>
        <v>669</v>
      </c>
      <c r="BQ124" s="21">
        <f t="shared" ref="BQ124" si="360">BP124/BO124</f>
        <v>167.25</v>
      </c>
    </row>
    <row r="125" spans="1:69" ht="15.75" customHeight="1" x14ac:dyDescent="0.25">
      <c r="A125" s="36"/>
      <c r="B125" s="45" t="s">
        <v>52</v>
      </c>
      <c r="C125" s="46" t="s">
        <v>46</v>
      </c>
      <c r="D125" s="42">
        <v>42</v>
      </c>
      <c r="E125" s="43">
        <f>E31</f>
        <v>123</v>
      </c>
      <c r="F125" s="43">
        <f t="shared" ref="F125:H125" si="361">F31</f>
        <v>160</v>
      </c>
      <c r="G125" s="43">
        <f t="shared" si="361"/>
        <v>139</v>
      </c>
      <c r="H125" s="43">
        <f t="shared" si="361"/>
        <v>140</v>
      </c>
      <c r="I125" s="41">
        <f t="shared" si="321"/>
        <v>562</v>
      </c>
      <c r="J125" s="42"/>
      <c r="K125" s="43"/>
      <c r="L125" s="43"/>
      <c r="M125" s="43"/>
      <c r="N125" s="43"/>
      <c r="O125" s="41">
        <f t="shared" si="322"/>
        <v>0</v>
      </c>
      <c r="P125" s="42"/>
      <c r="Q125" s="43"/>
      <c r="R125" s="43"/>
      <c r="S125" s="43"/>
      <c r="T125" s="43"/>
      <c r="U125" s="41">
        <f t="shared" si="323"/>
        <v>0</v>
      </c>
      <c r="V125" s="42"/>
      <c r="W125" s="43"/>
      <c r="X125" s="43"/>
      <c r="Y125" s="43"/>
      <c r="Z125" s="43"/>
      <c r="AA125" s="41">
        <f t="shared" si="325"/>
        <v>0</v>
      </c>
      <c r="AB125" s="42"/>
      <c r="AC125" s="43"/>
      <c r="AD125" s="43"/>
      <c r="AE125" s="43"/>
      <c r="AF125" s="43"/>
      <c r="AG125" s="41">
        <f t="shared" si="326"/>
        <v>0</v>
      </c>
      <c r="AH125" s="42"/>
      <c r="AI125" s="43"/>
      <c r="AJ125" s="43"/>
      <c r="AK125" s="43"/>
      <c r="AL125" s="43"/>
      <c r="AM125" s="41">
        <f t="shared" si="327"/>
        <v>0</v>
      </c>
      <c r="AN125" s="42"/>
      <c r="AO125" s="43"/>
      <c r="AP125" s="43"/>
      <c r="AQ125" s="43"/>
      <c r="AR125" s="43"/>
      <c r="AS125" s="41">
        <f t="shared" si="328"/>
        <v>0</v>
      </c>
      <c r="AT125" s="42"/>
      <c r="AU125" s="43"/>
      <c r="AV125" s="43"/>
      <c r="AW125" s="43"/>
      <c r="AX125" s="43"/>
      <c r="AY125" s="41">
        <f t="shared" si="329"/>
        <v>0</v>
      </c>
      <c r="AZ125" s="42"/>
      <c r="BA125" s="43"/>
      <c r="BB125" s="43"/>
      <c r="BC125" s="43"/>
      <c r="BD125" s="43"/>
      <c r="BE125" s="41">
        <f t="shared" si="330"/>
        <v>0</v>
      </c>
      <c r="BF125" s="44">
        <f t="shared" si="331"/>
        <v>4</v>
      </c>
      <c r="BG125" s="17">
        <f t="shared" si="332"/>
        <v>0</v>
      </c>
      <c r="BH125" s="17">
        <f t="shared" si="333"/>
        <v>0</v>
      </c>
      <c r="BI125" s="17">
        <f t="shared" si="334"/>
        <v>0</v>
      </c>
      <c r="BJ125" s="17">
        <f t="shared" si="335"/>
        <v>0</v>
      </c>
      <c r="BK125" s="17">
        <f t="shared" si="336"/>
        <v>0</v>
      </c>
      <c r="BL125" s="17">
        <f t="shared" si="337"/>
        <v>0</v>
      </c>
      <c r="BM125" s="17">
        <f t="shared" si="338"/>
        <v>0</v>
      </c>
      <c r="BN125" s="17">
        <f t="shared" si="339"/>
        <v>0</v>
      </c>
      <c r="BO125" s="17">
        <f t="shared" si="340"/>
        <v>4</v>
      </c>
      <c r="BP125" s="17">
        <f t="shared" si="341"/>
        <v>562</v>
      </c>
      <c r="BQ125" s="21">
        <f t="shared" si="342"/>
        <v>140.5</v>
      </c>
    </row>
    <row r="126" spans="1:69" ht="15.75" customHeight="1" x14ac:dyDescent="0.25">
      <c r="A126" s="36"/>
      <c r="B126" s="45" t="s">
        <v>33</v>
      </c>
      <c r="C126" s="46" t="s">
        <v>102</v>
      </c>
      <c r="D126" s="42"/>
      <c r="E126" s="43"/>
      <c r="F126" s="43"/>
      <c r="G126" s="43"/>
      <c r="H126" s="43"/>
      <c r="I126" s="41">
        <f t="shared" si="321"/>
        <v>0</v>
      </c>
      <c r="J126" s="42"/>
      <c r="K126" s="43"/>
      <c r="L126" s="43"/>
      <c r="M126" s="43"/>
      <c r="N126" s="43"/>
      <c r="O126" s="41">
        <f t="shared" si="322"/>
        <v>0</v>
      </c>
      <c r="P126" s="42">
        <v>31</v>
      </c>
      <c r="Q126" s="43">
        <f>Q26</f>
        <v>178</v>
      </c>
      <c r="R126" s="43">
        <f t="shared" ref="R126:T126" si="362">R26</f>
        <v>169</v>
      </c>
      <c r="S126" s="43">
        <f t="shared" si="362"/>
        <v>148</v>
      </c>
      <c r="T126" s="43">
        <f t="shared" si="362"/>
        <v>180</v>
      </c>
      <c r="U126" s="41">
        <f t="shared" si="323"/>
        <v>675</v>
      </c>
      <c r="V126" s="42"/>
      <c r="W126" s="43"/>
      <c r="X126" s="43"/>
      <c r="Y126" s="43"/>
      <c r="Z126" s="43"/>
      <c r="AA126" s="41">
        <f t="shared" si="325"/>
        <v>0</v>
      </c>
      <c r="AB126" s="42"/>
      <c r="AC126" s="43"/>
      <c r="AD126" s="43"/>
      <c r="AE126" s="43"/>
      <c r="AF126" s="43"/>
      <c r="AG126" s="41">
        <f t="shared" si="326"/>
        <v>0</v>
      </c>
      <c r="AH126" s="42"/>
      <c r="AI126" s="43"/>
      <c r="AJ126" s="43"/>
      <c r="AK126" s="43"/>
      <c r="AL126" s="43"/>
      <c r="AM126" s="41">
        <f t="shared" si="327"/>
        <v>0</v>
      </c>
      <c r="AN126" s="42"/>
      <c r="AO126" s="43"/>
      <c r="AP126" s="43"/>
      <c r="AQ126" s="43"/>
      <c r="AR126" s="43"/>
      <c r="AS126" s="41">
        <f t="shared" si="328"/>
        <v>0</v>
      </c>
      <c r="AT126" s="42"/>
      <c r="AU126" s="43"/>
      <c r="AV126" s="43"/>
      <c r="AW126" s="43"/>
      <c r="AX126" s="43"/>
      <c r="AY126" s="41">
        <f t="shared" si="329"/>
        <v>0</v>
      </c>
      <c r="AZ126" s="42"/>
      <c r="BA126" s="43"/>
      <c r="BB126" s="43"/>
      <c r="BC126" s="43"/>
      <c r="BD126" s="43"/>
      <c r="BE126" s="41">
        <f t="shared" si="330"/>
        <v>0</v>
      </c>
      <c r="BF126" s="44">
        <f t="shared" si="331"/>
        <v>0</v>
      </c>
      <c r="BG126" s="17">
        <f t="shared" si="332"/>
        <v>0</v>
      </c>
      <c r="BH126" s="17">
        <f t="shared" si="333"/>
        <v>4</v>
      </c>
      <c r="BI126" s="17">
        <f t="shared" si="334"/>
        <v>0</v>
      </c>
      <c r="BJ126" s="17">
        <f t="shared" si="335"/>
        <v>0</v>
      </c>
      <c r="BK126" s="17">
        <f t="shared" si="336"/>
        <v>0</v>
      </c>
      <c r="BL126" s="17">
        <f t="shared" si="337"/>
        <v>0</v>
      </c>
      <c r="BM126" s="17">
        <f t="shared" si="338"/>
        <v>0</v>
      </c>
      <c r="BN126" s="17">
        <f t="shared" si="339"/>
        <v>0</v>
      </c>
      <c r="BO126" s="17">
        <f t="shared" si="340"/>
        <v>4</v>
      </c>
      <c r="BP126" s="17">
        <f t="shared" si="341"/>
        <v>675</v>
      </c>
      <c r="BQ126" s="21">
        <f t="shared" si="342"/>
        <v>168.75</v>
      </c>
    </row>
    <row r="127" spans="1:69" ht="15.75" customHeight="1" x14ac:dyDescent="0.25">
      <c r="A127" s="36"/>
      <c r="B127" s="37" t="s">
        <v>35</v>
      </c>
      <c r="C127" s="46"/>
      <c r="D127" s="42"/>
      <c r="E127" s="40">
        <f>SUM(E116:E126)</f>
        <v>278</v>
      </c>
      <c r="F127" s="40">
        <f>SUM(F116:F126)</f>
        <v>329</v>
      </c>
      <c r="G127" s="40">
        <f>SUM(G116:G126)</f>
        <v>309</v>
      </c>
      <c r="H127" s="40">
        <f>SUM(H116:H126)</f>
        <v>309</v>
      </c>
      <c r="I127" s="41">
        <f>SUM(I116:I126)</f>
        <v>1225</v>
      </c>
      <c r="J127" s="42"/>
      <c r="K127" s="40">
        <f>SUM(K116:K126)</f>
        <v>283</v>
      </c>
      <c r="L127" s="40">
        <f>SUM(L116:L126)</f>
        <v>305</v>
      </c>
      <c r="M127" s="40">
        <f>SUM(M116:M126)</f>
        <v>298</v>
      </c>
      <c r="N127" s="40">
        <f>SUM(N116:N126)</f>
        <v>308</v>
      </c>
      <c r="O127" s="41">
        <f>SUM(O116:O126)</f>
        <v>1194</v>
      </c>
      <c r="P127" s="42"/>
      <c r="Q127" s="40">
        <f>SUM(Q116:Q126)</f>
        <v>372</v>
      </c>
      <c r="R127" s="40">
        <f>SUM(R116:R126)</f>
        <v>330</v>
      </c>
      <c r="S127" s="40">
        <f>SUM(S116:S126)</f>
        <v>296</v>
      </c>
      <c r="T127" s="40">
        <f>SUM(T116:T126)</f>
        <v>361</v>
      </c>
      <c r="U127" s="41">
        <f>SUM(U116:U126)</f>
        <v>1359</v>
      </c>
      <c r="V127" s="42"/>
      <c r="W127" s="40">
        <f>SUM(W116:W126)</f>
        <v>270</v>
      </c>
      <c r="X127" s="40">
        <f>SUM(X116:X126)</f>
        <v>371</v>
      </c>
      <c r="Y127" s="40">
        <f>SUM(Y116:Y126)</f>
        <v>359</v>
      </c>
      <c r="Z127" s="40">
        <f>SUM(Z116:Z126)</f>
        <v>340</v>
      </c>
      <c r="AA127" s="41">
        <f>SUM(AA116:AA126)</f>
        <v>1340</v>
      </c>
      <c r="AB127" s="42"/>
      <c r="AC127" s="40">
        <f>SUM(AC116:AC126)</f>
        <v>329</v>
      </c>
      <c r="AD127" s="40">
        <f>SUM(AD116:AD126)</f>
        <v>303</v>
      </c>
      <c r="AE127" s="40">
        <f>SUM(AE116:AE126)</f>
        <v>254</v>
      </c>
      <c r="AF127" s="40">
        <f>SUM(AF116:AF126)</f>
        <v>324</v>
      </c>
      <c r="AG127" s="41">
        <f>SUM(AG116:AG126)</f>
        <v>1210</v>
      </c>
      <c r="AH127" s="42"/>
      <c r="AI127" s="40">
        <f>SUM(AI116:AI126)</f>
        <v>0</v>
      </c>
      <c r="AJ127" s="40">
        <f>SUM(AJ116:AJ126)</f>
        <v>0</v>
      </c>
      <c r="AK127" s="40">
        <f>SUM(AK116:AK126)</f>
        <v>0</v>
      </c>
      <c r="AL127" s="40">
        <f>SUM(AL116:AL126)</f>
        <v>0</v>
      </c>
      <c r="AM127" s="41">
        <f>SUM(AM116:AM126)</f>
        <v>0</v>
      </c>
      <c r="AN127" s="42"/>
      <c r="AO127" s="40">
        <f>SUM(AO116:AO126)</f>
        <v>0</v>
      </c>
      <c r="AP127" s="40">
        <f>SUM(AP116:AP126)</f>
        <v>0</v>
      </c>
      <c r="AQ127" s="40">
        <f>SUM(AQ116:AQ126)</f>
        <v>0</v>
      </c>
      <c r="AR127" s="40">
        <f>SUM(AR116:AR126)</f>
        <v>0</v>
      </c>
      <c r="AS127" s="41">
        <f>SUM(AS116:AS126)</f>
        <v>0</v>
      </c>
      <c r="AT127" s="42"/>
      <c r="AU127" s="40">
        <f>SUM(AU116:AU126)</f>
        <v>0</v>
      </c>
      <c r="AV127" s="40">
        <f>SUM(AV116:AV126)</f>
        <v>0</v>
      </c>
      <c r="AW127" s="40">
        <f>SUM(AW116:AW126)</f>
        <v>0</v>
      </c>
      <c r="AX127" s="40">
        <f>SUM(AX116:AX126)</f>
        <v>0</v>
      </c>
      <c r="AY127" s="41">
        <f>SUM(AY116:AY126)</f>
        <v>0</v>
      </c>
      <c r="AZ127" s="42"/>
      <c r="BA127" s="40">
        <f>SUM(BA116:BA126)</f>
        <v>0</v>
      </c>
      <c r="BB127" s="40">
        <f>SUM(BB116:BB126)</f>
        <v>0</v>
      </c>
      <c r="BC127" s="40">
        <f>SUM(BC116:BC126)</f>
        <v>0</v>
      </c>
      <c r="BD127" s="40">
        <f>SUM(BD116:BD126)</f>
        <v>0</v>
      </c>
      <c r="BE127" s="41">
        <f>SUM(BE116:BE126)</f>
        <v>0</v>
      </c>
      <c r="BF127" s="44">
        <f t="shared" si="331"/>
        <v>4</v>
      </c>
      <c r="BG127" s="17">
        <f t="shared" si="332"/>
        <v>4</v>
      </c>
      <c r="BH127" s="17">
        <f t="shared" si="333"/>
        <v>4</v>
      </c>
      <c r="BI127" s="17">
        <f t="shared" si="334"/>
        <v>4</v>
      </c>
      <c r="BJ127" s="17">
        <f t="shared" si="335"/>
        <v>4</v>
      </c>
      <c r="BK127" s="17">
        <f t="shared" si="336"/>
        <v>0</v>
      </c>
      <c r="BL127" s="17">
        <f t="shared" si="337"/>
        <v>0</v>
      </c>
      <c r="BM127" s="17">
        <f t="shared" si="338"/>
        <v>0</v>
      </c>
      <c r="BN127" s="17">
        <f t="shared" si="339"/>
        <v>0</v>
      </c>
      <c r="BO127" s="17">
        <f t="shared" si="340"/>
        <v>20</v>
      </c>
      <c r="BP127" s="17">
        <f t="shared" si="341"/>
        <v>6328</v>
      </c>
      <c r="BQ127" s="17">
        <f t="shared" si="342"/>
        <v>316.39999999999998</v>
      </c>
    </row>
    <row r="128" spans="1:69" ht="15.75" customHeight="1" x14ac:dyDescent="0.25">
      <c r="A128" s="36"/>
      <c r="B128" s="37" t="s">
        <v>36</v>
      </c>
      <c r="C128" s="46"/>
      <c r="D128" s="39">
        <f>SUM(D116:D126)</f>
        <v>81</v>
      </c>
      <c r="E128" s="40">
        <f>E127+$D$128</f>
        <v>359</v>
      </c>
      <c r="F128" s="40">
        <f>F127+$D$128</f>
        <v>410</v>
      </c>
      <c r="G128" s="40">
        <f>G127+$D$128</f>
        <v>390</v>
      </c>
      <c r="H128" s="40">
        <f>H127+$D$128</f>
        <v>390</v>
      </c>
      <c r="I128" s="41">
        <f>E128+F128+G128+H128</f>
        <v>1549</v>
      </c>
      <c r="J128" s="39">
        <f>SUM(J116:J126)</f>
        <v>102</v>
      </c>
      <c r="K128" s="40">
        <f>K127+$J$128</f>
        <v>385</v>
      </c>
      <c r="L128" s="40">
        <f>L127+$J$128</f>
        <v>407</v>
      </c>
      <c r="M128" s="40">
        <f>M127+$J$128</f>
        <v>400</v>
      </c>
      <c r="N128" s="40">
        <f>N127+$J$128</f>
        <v>410</v>
      </c>
      <c r="O128" s="41">
        <f>K128+L128+M128+N128</f>
        <v>1602</v>
      </c>
      <c r="P128" s="39">
        <f>SUM(P116:P126)</f>
        <v>68</v>
      </c>
      <c r="Q128" s="40">
        <f>Q127+$P$128</f>
        <v>440</v>
      </c>
      <c r="R128" s="40">
        <f>R127+$P$128</f>
        <v>398</v>
      </c>
      <c r="S128" s="40">
        <f>S127+$P$128</f>
        <v>364</v>
      </c>
      <c r="T128" s="40">
        <f>T127+$P$128</f>
        <v>429</v>
      </c>
      <c r="U128" s="41">
        <f>Q128+R128+S128+T128</f>
        <v>1631</v>
      </c>
      <c r="V128" s="39">
        <f>SUM(V116:V126)</f>
        <v>92</v>
      </c>
      <c r="W128" s="40">
        <f>W127+$V$128</f>
        <v>362</v>
      </c>
      <c r="X128" s="40">
        <f>X127+$V$128</f>
        <v>463</v>
      </c>
      <c r="Y128" s="40">
        <f>Y127+$V$128</f>
        <v>451</v>
      </c>
      <c r="Z128" s="40">
        <f>Z127+$V$128</f>
        <v>432</v>
      </c>
      <c r="AA128" s="41">
        <f>W128+X128+Y128+Z128</f>
        <v>1708</v>
      </c>
      <c r="AB128" s="39">
        <f>SUM(AB116:AB126)</f>
        <v>97</v>
      </c>
      <c r="AC128" s="40">
        <f>AC127+$AB$128</f>
        <v>426</v>
      </c>
      <c r="AD128" s="40">
        <f>AD127+$AB$128</f>
        <v>400</v>
      </c>
      <c r="AE128" s="40">
        <f>AE127+$AB$128</f>
        <v>351</v>
      </c>
      <c r="AF128" s="40">
        <f>AF127+$AB$128</f>
        <v>421</v>
      </c>
      <c r="AG128" s="41">
        <f>AC128+AD128+AE128+AF128</f>
        <v>1598</v>
      </c>
      <c r="AH128" s="39">
        <f>SUM(AH116:AH126)</f>
        <v>0</v>
      </c>
      <c r="AI128" s="40">
        <f>AI127+$AH$128</f>
        <v>0</v>
      </c>
      <c r="AJ128" s="40">
        <f>AJ127+$AH$128</f>
        <v>0</v>
      </c>
      <c r="AK128" s="40">
        <f>AK127+$AH$128</f>
        <v>0</v>
      </c>
      <c r="AL128" s="40">
        <f>AL127+$AH$128</f>
        <v>0</v>
      </c>
      <c r="AM128" s="41">
        <f>AI128+AJ128+AK128+AL128</f>
        <v>0</v>
      </c>
      <c r="AN128" s="39">
        <f>SUM(AN116:AN126)</f>
        <v>0</v>
      </c>
      <c r="AO128" s="40">
        <f>AO127+$AN$128</f>
        <v>0</v>
      </c>
      <c r="AP128" s="40">
        <f>AP127+$AN$128</f>
        <v>0</v>
      </c>
      <c r="AQ128" s="40">
        <f>AQ127+$AN$128</f>
        <v>0</v>
      </c>
      <c r="AR128" s="40">
        <f>AR127+$AN$128</f>
        <v>0</v>
      </c>
      <c r="AS128" s="41">
        <f>AO128+AP128+AQ128+AR128</f>
        <v>0</v>
      </c>
      <c r="AT128" s="39">
        <f>SUM(AT116:AT126)</f>
        <v>0</v>
      </c>
      <c r="AU128" s="40">
        <f>AU127+$AT$128</f>
        <v>0</v>
      </c>
      <c r="AV128" s="40">
        <f>AV127+$AT$128</f>
        <v>0</v>
      </c>
      <c r="AW128" s="40">
        <f>AW127+$AT$128</f>
        <v>0</v>
      </c>
      <c r="AX128" s="40">
        <f>AX127+$AT$128</f>
        <v>0</v>
      </c>
      <c r="AY128" s="41">
        <f>AU128+AV128+AW128+AX128</f>
        <v>0</v>
      </c>
      <c r="AZ128" s="39">
        <f>SUM(AZ116:AZ126)</f>
        <v>0</v>
      </c>
      <c r="BA128" s="40">
        <f>BA127+$AZ$128</f>
        <v>0</v>
      </c>
      <c r="BB128" s="40">
        <f>BB127+$AZ$128</f>
        <v>0</v>
      </c>
      <c r="BC128" s="40">
        <f>BC127+$AZ$128</f>
        <v>0</v>
      </c>
      <c r="BD128" s="40">
        <f>BD127+$AZ$128</f>
        <v>0</v>
      </c>
      <c r="BE128" s="41">
        <f>BA128+BB128+BC128+BD128</f>
        <v>0</v>
      </c>
      <c r="BF128" s="44">
        <f t="shared" si="331"/>
        <v>4</v>
      </c>
      <c r="BG128" s="17">
        <f t="shared" si="332"/>
        <v>4</v>
      </c>
      <c r="BH128" s="17">
        <f t="shared" si="333"/>
        <v>4</v>
      </c>
      <c r="BI128" s="17">
        <f t="shared" si="334"/>
        <v>4</v>
      </c>
      <c r="BJ128" s="17">
        <f t="shared" si="335"/>
        <v>4</v>
      </c>
      <c r="BK128" s="17">
        <f t="shared" si="336"/>
        <v>0</v>
      </c>
      <c r="BL128" s="17">
        <f t="shared" si="337"/>
        <v>0</v>
      </c>
      <c r="BM128" s="17">
        <f t="shared" si="338"/>
        <v>0</v>
      </c>
      <c r="BN128" s="17">
        <f t="shared" si="339"/>
        <v>0</v>
      </c>
      <c r="BO128" s="17">
        <f t="shared" si="340"/>
        <v>20</v>
      </c>
      <c r="BP128" s="17">
        <f t="shared" si="341"/>
        <v>8088</v>
      </c>
      <c r="BQ128" s="17">
        <f t="shared" si="342"/>
        <v>404.4</v>
      </c>
    </row>
    <row r="129" spans="1:69" ht="15.75" customHeight="1" x14ac:dyDescent="0.25">
      <c r="A129" s="36"/>
      <c r="B129" s="37" t="s">
        <v>37</v>
      </c>
      <c r="C129" s="46"/>
      <c r="D129" s="42"/>
      <c r="E129" s="40">
        <f t="shared" ref="E129:I130" si="363">IF($D$128&gt;0,IF(E127=E110,0.5,IF(E127&gt;E110,1,0)),0)</f>
        <v>0</v>
      </c>
      <c r="F129" s="40">
        <f t="shared" si="363"/>
        <v>0</v>
      </c>
      <c r="G129" s="40">
        <f t="shared" si="363"/>
        <v>0</v>
      </c>
      <c r="H129" s="40">
        <f t="shared" si="363"/>
        <v>1</v>
      </c>
      <c r="I129" s="41">
        <f t="shared" si="363"/>
        <v>0</v>
      </c>
      <c r="J129" s="42"/>
      <c r="K129" s="40">
        <f>IF($J$128&gt;0,IF(K127=K51,0.5,IF(K127&gt;K51,1,0)),0)</f>
        <v>0</v>
      </c>
      <c r="L129" s="40">
        <f>IF($J$128&gt;0,IF(L127=L51,0.5,IF(L127&gt;L51,1,0)),0)</f>
        <v>0</v>
      </c>
      <c r="M129" s="40">
        <f>IF($J$128&gt;0,IF(M127=M51,0.5,IF(M127&gt;M51,1,0)),0)</f>
        <v>1</v>
      </c>
      <c r="N129" s="40">
        <f>IF($J$128&gt;0,IF(N127=N51,0.5,IF(N127&gt;N51,1,0)),0)</f>
        <v>0</v>
      </c>
      <c r="O129" s="41">
        <f>IF($J$128&gt;0,IF(O127=O51,0.5,IF(O127&gt;O51,1,0)),0)</f>
        <v>0</v>
      </c>
      <c r="P129" s="42"/>
      <c r="Q129" s="40">
        <f t="shared" ref="Q129:U130" si="364">IF($P$128&gt;0,IF(Q127=Q145,0.5,IF(Q127&gt;Q145,1,0)),0)</f>
        <v>1</v>
      </c>
      <c r="R129" s="40">
        <f t="shared" si="364"/>
        <v>0</v>
      </c>
      <c r="S129" s="40">
        <f t="shared" si="364"/>
        <v>0</v>
      </c>
      <c r="T129" s="40">
        <f t="shared" si="364"/>
        <v>1</v>
      </c>
      <c r="U129" s="41">
        <f t="shared" si="364"/>
        <v>1</v>
      </c>
      <c r="V129" s="42"/>
      <c r="W129" s="40">
        <f t="shared" ref="W129:AA130" si="365">IF($V$128&gt;0,IF(W127=W161,0.5,IF(W127&gt;W161,1,0)),0)</f>
        <v>1</v>
      </c>
      <c r="X129" s="40">
        <f t="shared" si="365"/>
        <v>1</v>
      </c>
      <c r="Y129" s="40">
        <f t="shared" si="365"/>
        <v>1</v>
      </c>
      <c r="Z129" s="40">
        <f t="shared" si="365"/>
        <v>1</v>
      </c>
      <c r="AA129" s="41">
        <f t="shared" si="365"/>
        <v>1</v>
      </c>
      <c r="AB129" s="42"/>
      <c r="AC129" s="40">
        <f>IF($AB$128&gt;0,IF(AC127=AC65,0.5,IF(AC127&gt;AC65,1,0)),0)</f>
        <v>1</v>
      </c>
      <c r="AD129" s="40">
        <f>IF($AB$128&gt;0,IF(AD127=AD65,0.5,IF(AD127&gt;AD65,1,0)),0)</f>
        <v>0</v>
      </c>
      <c r="AE129" s="40">
        <f>IF($AB$128&gt;0,IF(AE127=AE65,0.5,IF(AE127&gt;AE65,1,0)),0)</f>
        <v>0</v>
      </c>
      <c r="AF129" s="40">
        <f>IF($AB$128&gt;0,IF(AF127=AF65,0.5,IF(AF127&gt;AF65,1,0)),0)</f>
        <v>1</v>
      </c>
      <c r="AG129" s="41">
        <f>IF($AB$128&gt;0,IF(AG127=AG65,0.5,IF(AG127&gt;AG65,1,0)),0)</f>
        <v>0</v>
      </c>
      <c r="AH129" s="42"/>
      <c r="AI129" s="40">
        <f t="shared" ref="AI129:AM130" si="366">IF($AH$128&gt;0,IF(AI127=AI173,0.5,IF(AI127&gt;AI173,1,0)),0)</f>
        <v>0</v>
      </c>
      <c r="AJ129" s="40">
        <f t="shared" si="366"/>
        <v>0</v>
      </c>
      <c r="AK129" s="40">
        <f t="shared" si="366"/>
        <v>0</v>
      </c>
      <c r="AL129" s="40">
        <f t="shared" si="366"/>
        <v>0</v>
      </c>
      <c r="AM129" s="41">
        <f t="shared" si="366"/>
        <v>0</v>
      </c>
      <c r="AN129" s="42"/>
      <c r="AO129" s="40">
        <f>IF($AN$128&gt;0,IF(AO127=AO93,0.5,IF(AO127&gt;AO93,1,0)),0)</f>
        <v>0</v>
      </c>
      <c r="AP129" s="40">
        <f>IF($AN$128&gt;0,IF(AP127=AP93,0.5,IF(AP127&gt;AP93,1,0)),0)</f>
        <v>0</v>
      </c>
      <c r="AQ129" s="40">
        <f>IF($AN$128&gt;0,IF(AQ127=AQ93,0.5,IF(AQ127&gt;AQ93,1,0)),0)</f>
        <v>0</v>
      </c>
      <c r="AR129" s="40">
        <f>IF($AN$128&gt;0,IF(AR127=AR93,0.5,IF(AR127&gt;AR93,1,0)),0)</f>
        <v>0</v>
      </c>
      <c r="AS129" s="41">
        <f>IF($AN$128&gt;0,IF(AS127=AS93,0.5,IF(AS127&gt;AS93,1,0)),0)</f>
        <v>0</v>
      </c>
      <c r="AT129" s="42"/>
      <c r="AU129" s="40">
        <f t="shared" ref="AU129:AY130" si="367">IF($AT$128&gt;0,IF(AU127=AU190,0.5,IF(AU127&gt;AU190,1,0)),0)</f>
        <v>0</v>
      </c>
      <c r="AV129" s="40">
        <f t="shared" si="367"/>
        <v>0</v>
      </c>
      <c r="AW129" s="40">
        <f t="shared" si="367"/>
        <v>0</v>
      </c>
      <c r="AX129" s="40">
        <f t="shared" si="367"/>
        <v>0</v>
      </c>
      <c r="AY129" s="41">
        <f t="shared" si="367"/>
        <v>0</v>
      </c>
      <c r="AZ129" s="42"/>
      <c r="BA129" s="40">
        <f>IF($AZ$128&gt;0,IF(BA127=BA78,0.5,IF(BA127&gt;BA78,1,0)),0)</f>
        <v>0</v>
      </c>
      <c r="BB129" s="40">
        <f>IF($AZ$128&gt;0,IF(BB127=BB78,0.5,IF(BB127&gt;BB78,1,0)),0)</f>
        <v>0</v>
      </c>
      <c r="BC129" s="40">
        <f>IF($AZ$128&gt;0,IF(BC127=BC78,0.5,IF(BC127&gt;BC78,1,0)),0)</f>
        <v>0</v>
      </c>
      <c r="BD129" s="40">
        <f>IF($AZ$128&gt;0,IF(BD127=BD78,0.5,IF(BD127&gt;BD78,1,0)),0)</f>
        <v>0</v>
      </c>
      <c r="BE129" s="41">
        <f>IF($AZ$128&gt;0,IF(BE127=BE78,0.5,IF(BE127&gt;BE78,1,0)),0)</f>
        <v>0</v>
      </c>
      <c r="BF129" s="47"/>
      <c r="BG129" s="21"/>
      <c r="BH129" s="21"/>
      <c r="BI129" s="21"/>
      <c r="BJ129" s="21"/>
      <c r="BK129" s="21"/>
      <c r="BL129" s="21"/>
      <c r="BM129" s="21"/>
      <c r="BN129" s="21"/>
      <c r="BO129" s="21"/>
      <c r="BP129" s="17">
        <f t="shared" si="341"/>
        <v>2</v>
      </c>
      <c r="BQ129" s="21"/>
    </row>
    <row r="130" spans="1:69" ht="15.75" customHeight="1" x14ac:dyDescent="0.25">
      <c r="A130" s="36"/>
      <c r="B130" s="37" t="s">
        <v>38</v>
      </c>
      <c r="C130" s="46"/>
      <c r="D130" s="42"/>
      <c r="E130" s="40">
        <f t="shared" si="363"/>
        <v>0</v>
      </c>
      <c r="F130" s="40">
        <f t="shared" si="363"/>
        <v>0</v>
      </c>
      <c r="G130" s="40">
        <f t="shared" si="363"/>
        <v>0</v>
      </c>
      <c r="H130" s="40">
        <f t="shared" si="363"/>
        <v>1</v>
      </c>
      <c r="I130" s="41">
        <f t="shared" si="363"/>
        <v>0</v>
      </c>
      <c r="J130" s="42"/>
      <c r="K130" s="40">
        <f>IF($J$128&gt;0,IF(K128=K52,0.5,IF(K128&gt;K52,1,0)),0)</f>
        <v>0</v>
      </c>
      <c r="L130" s="40">
        <f>IF($J$128&gt;0,IF(L128=L52,0.5,IF(L128&gt;L52,1,0)),0)</f>
        <v>0</v>
      </c>
      <c r="M130" s="40">
        <f>IF($J$128&gt;0,IF(M128=M52,0.5,IF(M128&gt;M52,1,0)),0)</f>
        <v>1</v>
      </c>
      <c r="N130" s="40">
        <f>IF($J$128&gt;0,IF(N128=N52,0.5,IF(N128&gt;N52,1,0)),0)</f>
        <v>0</v>
      </c>
      <c r="O130" s="41">
        <f>IF($J$128&gt;0,IF(O128=O52,0.5,IF(O128&gt;O52,1,0)),0)</f>
        <v>0</v>
      </c>
      <c r="P130" s="42"/>
      <c r="Q130" s="40">
        <f t="shared" si="364"/>
        <v>0</v>
      </c>
      <c r="R130" s="40">
        <f t="shared" si="364"/>
        <v>0</v>
      </c>
      <c r="S130" s="40">
        <f t="shared" si="364"/>
        <v>0</v>
      </c>
      <c r="T130" s="40">
        <f t="shared" si="364"/>
        <v>1</v>
      </c>
      <c r="U130" s="41">
        <f t="shared" si="364"/>
        <v>0</v>
      </c>
      <c r="V130" s="42"/>
      <c r="W130" s="40">
        <f t="shared" si="365"/>
        <v>1</v>
      </c>
      <c r="X130" s="40">
        <f t="shared" si="365"/>
        <v>1</v>
      </c>
      <c r="Y130" s="40">
        <f t="shared" si="365"/>
        <v>1</v>
      </c>
      <c r="Z130" s="40">
        <f t="shared" si="365"/>
        <v>1</v>
      </c>
      <c r="AA130" s="41">
        <f t="shared" si="365"/>
        <v>1</v>
      </c>
      <c r="AB130" s="42"/>
      <c r="AC130" s="40">
        <f>IF($AB$128&gt;0,IF(AC128=AC66,0.5,IF(AC128&gt;AC66,1,0)),0)</f>
        <v>1</v>
      </c>
      <c r="AD130" s="40">
        <f>IF($AB$128&gt;0,IF(AD128=AD66,0.5,IF(AD128&gt;AD66,1,0)),0)</f>
        <v>0</v>
      </c>
      <c r="AE130" s="40">
        <f>IF($AB$128&gt;0,IF(AE128=AE66,0.5,IF(AE128&gt;AE66,1,0)),0)</f>
        <v>0</v>
      </c>
      <c r="AF130" s="40">
        <f>IF($AB$128&gt;0,IF(AF128=AF66,0.5,IF(AF128&gt;AF66,1,0)),0)</f>
        <v>1</v>
      </c>
      <c r="AG130" s="41">
        <f>IF($AB$128&gt;0,IF(AG128=AG66,0.5,IF(AG128&gt;AG66,1,0)),0)</f>
        <v>1</v>
      </c>
      <c r="AH130" s="42"/>
      <c r="AI130" s="40">
        <f t="shared" si="366"/>
        <v>0</v>
      </c>
      <c r="AJ130" s="40">
        <f t="shared" si="366"/>
        <v>0</v>
      </c>
      <c r="AK130" s="40">
        <f t="shared" si="366"/>
        <v>0</v>
      </c>
      <c r="AL130" s="40">
        <f t="shared" si="366"/>
        <v>0</v>
      </c>
      <c r="AM130" s="41">
        <f t="shared" si="366"/>
        <v>0</v>
      </c>
      <c r="AN130" s="42"/>
      <c r="AO130" s="40">
        <f>IF($AN$128&gt;0,IF(AO128=AO94,0.5,IF(AO128&gt;AO94,1,0)),0)</f>
        <v>0</v>
      </c>
      <c r="AP130" s="40">
        <f>IF($AN$128&gt;0,IF(AP128=AP94,0.5,IF(AP128&gt;AP94,1,0)),0)</f>
        <v>0</v>
      </c>
      <c r="AQ130" s="40">
        <f>IF($AN$128&gt;0,IF(AQ128=AQ94,0.5,IF(AQ128&gt;AQ94,1,0)),0)</f>
        <v>0</v>
      </c>
      <c r="AR130" s="40">
        <f>IF($AN$128&gt;0,IF(AR128=AR94,0.5,IF(AR128&gt;AR94,1,0)),0)</f>
        <v>0</v>
      </c>
      <c r="AS130" s="41">
        <f>IF($AN$128&gt;0,IF(AS128=AS94,0.5,IF(AS128&gt;AS94,1,0)),0)</f>
        <v>0</v>
      </c>
      <c r="AT130" s="42"/>
      <c r="AU130" s="40">
        <f t="shared" si="367"/>
        <v>0</v>
      </c>
      <c r="AV130" s="40">
        <f t="shared" si="367"/>
        <v>0</v>
      </c>
      <c r="AW130" s="40">
        <f t="shared" si="367"/>
        <v>0</v>
      </c>
      <c r="AX130" s="40">
        <f t="shared" si="367"/>
        <v>0</v>
      </c>
      <c r="AY130" s="41">
        <f t="shared" si="367"/>
        <v>0</v>
      </c>
      <c r="AZ130" s="42"/>
      <c r="BA130" s="40">
        <f>IF($AZ$128&gt;0,IF(BA128=BA79,0.5,IF(BA128&gt;BA79,1,0)),0)</f>
        <v>0</v>
      </c>
      <c r="BB130" s="40">
        <f>IF($AZ$128&gt;0,IF(BB128=BB79,0.5,IF(BB128&gt;BB79,1,0)),0)</f>
        <v>0</v>
      </c>
      <c r="BC130" s="40">
        <f>IF($AZ$128&gt;0,IF(BC128=BC79,0.5,IF(BC128&gt;BC79,1,0)),0)</f>
        <v>0</v>
      </c>
      <c r="BD130" s="40">
        <f>IF($AZ$128&gt;0,IF(BD128=BD79,0.5,IF(BD128&gt;BD79,1,0)),0)</f>
        <v>0</v>
      </c>
      <c r="BE130" s="41">
        <f>IF($AZ$128&gt;0,IF(BE128=BE79,0.5,IF(BE128&gt;BE79,1,0)),0)</f>
        <v>0</v>
      </c>
      <c r="BF130" s="47"/>
      <c r="BG130" s="21"/>
      <c r="BH130" s="21"/>
      <c r="BI130" s="21"/>
      <c r="BJ130" s="21"/>
      <c r="BK130" s="21"/>
      <c r="BL130" s="21"/>
      <c r="BM130" s="21"/>
      <c r="BN130" s="21"/>
      <c r="BO130" s="21"/>
      <c r="BP130" s="17">
        <f t="shared" si="341"/>
        <v>2</v>
      </c>
      <c r="BQ130" s="21"/>
    </row>
    <row r="131" spans="1:69" ht="14.25" customHeight="1" x14ac:dyDescent="0.25">
      <c r="A131" s="48"/>
      <c r="B131" s="49" t="s">
        <v>39</v>
      </c>
      <c r="C131" s="50"/>
      <c r="D131" s="51"/>
      <c r="E131" s="52"/>
      <c r="F131" s="52"/>
      <c r="G131" s="52"/>
      <c r="H131" s="52"/>
      <c r="I131" s="53">
        <f>SUM(E129+F129+G129+H129+I129+E130+F130+G130+H130+I130)</f>
        <v>2</v>
      </c>
      <c r="J131" s="51"/>
      <c r="K131" s="52"/>
      <c r="L131" s="52"/>
      <c r="M131" s="52"/>
      <c r="N131" s="52"/>
      <c r="O131" s="53">
        <f>SUM(K129+L129+M129+N129+O129+K130+L130+M130+N130+O130)</f>
        <v>2</v>
      </c>
      <c r="P131" s="51"/>
      <c r="Q131" s="52"/>
      <c r="R131" s="52"/>
      <c r="S131" s="52"/>
      <c r="T131" s="52"/>
      <c r="U131" s="53">
        <f>SUM(Q129+R129+S129+T129+U129+Q130+R130+S130+T130+U130)</f>
        <v>4</v>
      </c>
      <c r="V131" s="51"/>
      <c r="W131" s="52"/>
      <c r="X131" s="52"/>
      <c r="Y131" s="52"/>
      <c r="Z131" s="52"/>
      <c r="AA131" s="53">
        <f>SUM(W129+X129+Y129+Z129+AA129+W130+X130+Y130+Z130+AA130)</f>
        <v>10</v>
      </c>
      <c r="AB131" s="51"/>
      <c r="AC131" s="52"/>
      <c r="AD131" s="52"/>
      <c r="AE131" s="52"/>
      <c r="AF131" s="52"/>
      <c r="AG131" s="53">
        <f>SUM(AC129+AD129+AE129+AF129+AG129+AC130+AD130+AE130+AF130+AG130)</f>
        <v>5</v>
      </c>
      <c r="AH131" s="51"/>
      <c r="AI131" s="52"/>
      <c r="AJ131" s="52"/>
      <c r="AK131" s="52"/>
      <c r="AL131" s="52"/>
      <c r="AM131" s="53">
        <f>SUM(AI129+AJ129+AK129+AL129+AM129+AI130+AJ130+AK130+AL130+AM130)</f>
        <v>0</v>
      </c>
      <c r="AN131" s="51"/>
      <c r="AO131" s="52"/>
      <c r="AP131" s="52"/>
      <c r="AQ131" s="52"/>
      <c r="AR131" s="52"/>
      <c r="AS131" s="53">
        <f>SUM(AO129+AP129+AQ129+AR129+AS129+AO130+AP130+AQ130+AR130+AS130)</f>
        <v>0</v>
      </c>
      <c r="AT131" s="51"/>
      <c r="AU131" s="52"/>
      <c r="AV131" s="52"/>
      <c r="AW131" s="52"/>
      <c r="AX131" s="52"/>
      <c r="AY131" s="53">
        <f>SUM(AU129+AV129+AW129+AX129+AY129+AU130+AV130+AW130+AX130+AY130)</f>
        <v>0</v>
      </c>
      <c r="AZ131" s="51"/>
      <c r="BA131" s="52"/>
      <c r="BB131" s="52"/>
      <c r="BC131" s="52"/>
      <c r="BD131" s="52"/>
      <c r="BE131" s="53">
        <f>SUM(BA129+BB129+BC129+BD129+BE129+BA130+BB130+BC130+BD130+BE130)</f>
        <v>0</v>
      </c>
      <c r="BF131" s="54"/>
      <c r="BG131" s="55"/>
      <c r="BH131" s="55"/>
      <c r="BI131" s="55"/>
      <c r="BJ131" s="55"/>
      <c r="BK131" s="55"/>
      <c r="BL131" s="55"/>
      <c r="BM131" s="55"/>
      <c r="BN131" s="55"/>
      <c r="BO131" s="55"/>
      <c r="BP131" s="56">
        <f t="shared" si="341"/>
        <v>23</v>
      </c>
      <c r="BQ131" s="55"/>
    </row>
    <row r="132" spans="1:69" ht="27" customHeight="1" x14ac:dyDescent="0.25">
      <c r="A132" s="30">
        <v>7</v>
      </c>
      <c r="B132" s="122" t="s">
        <v>53</v>
      </c>
      <c r="C132" s="124"/>
      <c r="D132" s="31" t="s">
        <v>26</v>
      </c>
      <c r="E132" s="32" t="s">
        <v>27</v>
      </c>
      <c r="F132" s="32" t="s">
        <v>28</v>
      </c>
      <c r="G132" s="32" t="s">
        <v>29</v>
      </c>
      <c r="H132" s="32" t="s">
        <v>30</v>
      </c>
      <c r="I132" s="33" t="s">
        <v>23</v>
      </c>
      <c r="J132" s="31" t="s">
        <v>26</v>
      </c>
      <c r="K132" s="32" t="s">
        <v>27</v>
      </c>
      <c r="L132" s="32" t="s">
        <v>28</v>
      </c>
      <c r="M132" s="32" t="s">
        <v>29</v>
      </c>
      <c r="N132" s="32" t="s">
        <v>30</v>
      </c>
      <c r="O132" s="33" t="s">
        <v>23</v>
      </c>
      <c r="P132" s="31" t="s">
        <v>26</v>
      </c>
      <c r="Q132" s="32" t="s">
        <v>27</v>
      </c>
      <c r="R132" s="32" t="s">
        <v>28</v>
      </c>
      <c r="S132" s="32" t="s">
        <v>29</v>
      </c>
      <c r="T132" s="32" t="s">
        <v>30</v>
      </c>
      <c r="U132" s="33" t="s">
        <v>23</v>
      </c>
      <c r="V132" s="31" t="s">
        <v>26</v>
      </c>
      <c r="W132" s="32" t="s">
        <v>27</v>
      </c>
      <c r="X132" s="32" t="s">
        <v>28</v>
      </c>
      <c r="Y132" s="32" t="s">
        <v>29</v>
      </c>
      <c r="Z132" s="32" t="s">
        <v>30</v>
      </c>
      <c r="AA132" s="33" t="s">
        <v>23</v>
      </c>
      <c r="AB132" s="31" t="s">
        <v>26</v>
      </c>
      <c r="AC132" s="32" t="s">
        <v>27</v>
      </c>
      <c r="AD132" s="32" t="s">
        <v>28</v>
      </c>
      <c r="AE132" s="32" t="s">
        <v>29</v>
      </c>
      <c r="AF132" s="32" t="s">
        <v>30</v>
      </c>
      <c r="AG132" s="33" t="s">
        <v>23</v>
      </c>
      <c r="AH132" s="31" t="s">
        <v>26</v>
      </c>
      <c r="AI132" s="32" t="s">
        <v>27</v>
      </c>
      <c r="AJ132" s="32" t="s">
        <v>28</v>
      </c>
      <c r="AK132" s="32" t="s">
        <v>29</v>
      </c>
      <c r="AL132" s="32" t="s">
        <v>30</v>
      </c>
      <c r="AM132" s="33" t="s">
        <v>23</v>
      </c>
      <c r="AN132" s="31" t="s">
        <v>26</v>
      </c>
      <c r="AO132" s="32" t="s">
        <v>27</v>
      </c>
      <c r="AP132" s="32" t="s">
        <v>28</v>
      </c>
      <c r="AQ132" s="32" t="s">
        <v>29</v>
      </c>
      <c r="AR132" s="32" t="s">
        <v>30</v>
      </c>
      <c r="AS132" s="33" t="s">
        <v>23</v>
      </c>
      <c r="AT132" s="31" t="s">
        <v>26</v>
      </c>
      <c r="AU132" s="32" t="s">
        <v>27</v>
      </c>
      <c r="AV132" s="32" t="s">
        <v>28</v>
      </c>
      <c r="AW132" s="32" t="s">
        <v>29</v>
      </c>
      <c r="AX132" s="32" t="s">
        <v>30</v>
      </c>
      <c r="AY132" s="33" t="s">
        <v>23</v>
      </c>
      <c r="AZ132" s="31" t="s">
        <v>26</v>
      </c>
      <c r="BA132" s="32" t="s">
        <v>27</v>
      </c>
      <c r="BB132" s="32" t="s">
        <v>28</v>
      </c>
      <c r="BC132" s="32" t="s">
        <v>29</v>
      </c>
      <c r="BD132" s="32" t="s">
        <v>30</v>
      </c>
      <c r="BE132" s="33" t="s">
        <v>23</v>
      </c>
      <c r="BF132" s="34"/>
      <c r="BG132" s="35"/>
      <c r="BH132" s="35"/>
      <c r="BI132" s="35"/>
      <c r="BJ132" s="35"/>
      <c r="BK132" s="35"/>
      <c r="BL132" s="35"/>
      <c r="BM132" s="35"/>
      <c r="BN132" s="35"/>
      <c r="BO132" s="35"/>
      <c r="BP132" s="57"/>
      <c r="BQ132" s="35"/>
    </row>
    <row r="133" spans="1:69" ht="15.75" customHeight="1" x14ac:dyDescent="0.25">
      <c r="A133" s="36"/>
      <c r="B133" s="37" t="s">
        <v>95</v>
      </c>
      <c r="C133" s="38" t="s">
        <v>54</v>
      </c>
      <c r="D133" s="39"/>
      <c r="E133" s="40"/>
      <c r="F133" s="40"/>
      <c r="G133" s="40"/>
      <c r="H133" s="40"/>
      <c r="I133" s="41">
        <f t="shared" ref="I133:I144" si="368">SUM(E133:H133)</f>
        <v>0</v>
      </c>
      <c r="J133" s="42"/>
      <c r="K133" s="43"/>
      <c r="L133" s="43"/>
      <c r="M133" s="43"/>
      <c r="N133" s="43"/>
      <c r="O133" s="41">
        <f t="shared" ref="O133:O144" si="369">SUM(K133:N133)</f>
        <v>0</v>
      </c>
      <c r="P133" s="42"/>
      <c r="Q133" s="43"/>
      <c r="R133" s="43"/>
      <c r="S133" s="43"/>
      <c r="T133" s="43"/>
      <c r="U133" s="41">
        <f t="shared" ref="U133:U144" si="370">SUM(Q133:T133)</f>
        <v>0</v>
      </c>
      <c r="V133" s="42"/>
      <c r="W133" s="43"/>
      <c r="X133" s="43"/>
      <c r="Y133" s="43"/>
      <c r="Z133" s="43"/>
      <c r="AA133" s="41">
        <f t="shared" ref="AA133:AA144" si="371">SUM(W133:Z133)</f>
        <v>0</v>
      </c>
      <c r="AB133" s="42"/>
      <c r="AC133" s="43"/>
      <c r="AD133" s="43"/>
      <c r="AE133" s="43"/>
      <c r="AF133" s="43"/>
      <c r="AG133" s="41">
        <f t="shared" ref="AG133:AG144" si="372">SUM(AC133:AF133)</f>
        <v>0</v>
      </c>
      <c r="AH133" s="42"/>
      <c r="AI133" s="43"/>
      <c r="AJ133" s="43"/>
      <c r="AK133" s="43"/>
      <c r="AL133" s="43"/>
      <c r="AM133" s="41">
        <f t="shared" ref="AM133:AM144" si="373">SUM(AI133:AL133)</f>
        <v>0</v>
      </c>
      <c r="AN133" s="42"/>
      <c r="AO133" s="43"/>
      <c r="AP133" s="43"/>
      <c r="AQ133" s="43"/>
      <c r="AR133" s="43"/>
      <c r="AS133" s="41">
        <f t="shared" ref="AS133:AS144" si="374">SUM(AO133:AR133)</f>
        <v>0</v>
      </c>
      <c r="AT133" s="42"/>
      <c r="AU133" s="43"/>
      <c r="AV133" s="43"/>
      <c r="AW133" s="43"/>
      <c r="AX133" s="43"/>
      <c r="AY133" s="41">
        <f t="shared" ref="AY133:AY144" si="375">SUM(AU133:AX133)</f>
        <v>0</v>
      </c>
      <c r="AZ133" s="42"/>
      <c r="BA133" s="43"/>
      <c r="BB133" s="43"/>
      <c r="BC133" s="43"/>
      <c r="BD133" s="43"/>
      <c r="BE133" s="41">
        <f t="shared" ref="BE133:BE144" si="376">SUM(BA133:BD133)</f>
        <v>0</v>
      </c>
      <c r="BF133" s="44">
        <f t="shared" ref="BF133:BF146" si="377">SUM((IF(E133&gt;0,1,0)+(IF(F133&gt;0,1,0)+(IF(G133&gt;0,1,0)+(IF(H133&gt;0,1,0))))))</f>
        <v>0</v>
      </c>
      <c r="BG133" s="17">
        <f t="shared" ref="BG133:BG146" si="378">SUM((IF(K133&gt;0,1,0)+(IF(L133&gt;0,1,0)+(IF(M133&gt;0,1,0)+(IF(N133&gt;0,1,0))))))</f>
        <v>0</v>
      </c>
      <c r="BH133" s="17">
        <f t="shared" ref="BH133:BH146" si="379">SUM((IF(Q133&gt;0,1,0)+(IF(R133&gt;0,1,0)+(IF(S133&gt;0,1,0)+(IF(T133&gt;0,1,0))))))</f>
        <v>0</v>
      </c>
      <c r="BI133" s="17">
        <f t="shared" ref="BI133:BI146" si="380">SUM((IF(W133&gt;0,1,0)+(IF(X133&gt;0,1,0)+(IF(Y133&gt;0,1,0)+(IF(Z133&gt;0,1,0))))))</f>
        <v>0</v>
      </c>
      <c r="BJ133" s="17">
        <f t="shared" ref="BJ133:BJ146" si="381">SUM((IF(AC133&gt;0,1,0)+(IF(AD133&gt;0,1,0)+(IF(AE133&gt;0,1,0)+(IF(AF133&gt;0,1,0))))))</f>
        <v>0</v>
      </c>
      <c r="BK133" s="17">
        <f t="shared" ref="BK133:BK146" si="382">SUM((IF(AI133&gt;0,1,0)+(IF(AJ133&gt;0,1,0)+(IF(AK133&gt;0,1,0)+(IF(AL133&gt;0,1,0))))))</f>
        <v>0</v>
      </c>
      <c r="BL133" s="17">
        <f t="shared" ref="BL133:BL146" si="383">SUM((IF(AO133&gt;0,1,0)+(IF(AP133&gt;0,1,0)+(IF(AQ133&gt;0,1,0)+(IF(AR133&gt;0,1,0))))))</f>
        <v>0</v>
      </c>
      <c r="BM133" s="17">
        <f t="shared" ref="BM133:BM146" si="384">SUM((IF(AU133&gt;0,1,0)+(IF(AV133&gt;0,1,0)+(IF(AW133&gt;0,1,0)+(IF(AX133&gt;0,1,0))))))</f>
        <v>0</v>
      </c>
      <c r="BN133" s="17">
        <f t="shared" ref="BN133:BN146" si="385">SUM((IF(BA133&gt;0,1,0)+(IF(BB133&gt;0,1,0)+(IF(BC133&gt;0,1,0)+(IF(BD133&gt;0,1,0))))))</f>
        <v>0</v>
      </c>
      <c r="BO133" s="17">
        <f t="shared" ref="BO133:BO146" si="386">SUM(BF133:BN133)</f>
        <v>0</v>
      </c>
      <c r="BP133" s="17">
        <f t="shared" ref="BP133:BP149" si="387">I133+O133+U133+AA133+AG133+AM133+AS133+AY133+BE133</f>
        <v>0</v>
      </c>
      <c r="BQ133" s="17" t="e">
        <f t="shared" ref="BQ133:BQ146" si="388">BP133/BO133</f>
        <v>#DIV/0!</v>
      </c>
    </row>
    <row r="134" spans="1:69" ht="15.75" customHeight="1" x14ac:dyDescent="0.25">
      <c r="A134" s="36"/>
      <c r="B134" s="37" t="s">
        <v>55</v>
      </c>
      <c r="C134" s="38" t="s">
        <v>32</v>
      </c>
      <c r="D134" s="39">
        <v>37</v>
      </c>
      <c r="E134" s="40">
        <f>E34</f>
        <v>169</v>
      </c>
      <c r="F134" s="40">
        <f t="shared" ref="F134:H134" si="389">F34</f>
        <v>168</v>
      </c>
      <c r="G134" s="40">
        <f t="shared" si="389"/>
        <v>139</v>
      </c>
      <c r="H134" s="40">
        <f t="shared" si="389"/>
        <v>182</v>
      </c>
      <c r="I134" s="41">
        <f t="shared" si="368"/>
        <v>658</v>
      </c>
      <c r="J134" s="42">
        <v>37</v>
      </c>
      <c r="K134" s="43">
        <f>K34</f>
        <v>168</v>
      </c>
      <c r="L134" s="43">
        <f t="shared" ref="L134:N134" si="390">L34</f>
        <v>167</v>
      </c>
      <c r="M134" s="43">
        <f t="shared" si="390"/>
        <v>160</v>
      </c>
      <c r="N134" s="43">
        <f t="shared" si="390"/>
        <v>148</v>
      </c>
      <c r="O134" s="41">
        <f t="shared" si="369"/>
        <v>643</v>
      </c>
      <c r="P134" s="42">
        <v>38</v>
      </c>
      <c r="Q134" s="43">
        <f>Q34</f>
        <v>183</v>
      </c>
      <c r="R134" s="43">
        <f t="shared" ref="R134:T134" si="391">R34</f>
        <v>164</v>
      </c>
      <c r="S134" s="43">
        <f t="shared" si="391"/>
        <v>183</v>
      </c>
      <c r="T134" s="43">
        <f t="shared" si="391"/>
        <v>159</v>
      </c>
      <c r="U134" s="41">
        <f t="shared" si="370"/>
        <v>689</v>
      </c>
      <c r="V134" s="42">
        <v>37</v>
      </c>
      <c r="W134" s="43">
        <f>W34</f>
        <v>155</v>
      </c>
      <c r="X134" s="43">
        <f t="shared" ref="X134:Z134" si="392">X34</f>
        <v>166</v>
      </c>
      <c r="Y134" s="43">
        <f t="shared" si="392"/>
        <v>167</v>
      </c>
      <c r="Z134" s="43">
        <f t="shared" si="392"/>
        <v>168</v>
      </c>
      <c r="AA134" s="41">
        <f t="shared" si="371"/>
        <v>656</v>
      </c>
      <c r="AB134" s="42">
        <v>37</v>
      </c>
      <c r="AC134" s="43">
        <f>AC34</f>
        <v>182</v>
      </c>
      <c r="AD134" s="43">
        <f t="shared" ref="AD134:AF134" si="393">AD34</f>
        <v>176</v>
      </c>
      <c r="AE134" s="43">
        <f t="shared" si="393"/>
        <v>178</v>
      </c>
      <c r="AF134" s="43">
        <f t="shared" si="393"/>
        <v>156</v>
      </c>
      <c r="AG134" s="41">
        <f t="shared" si="372"/>
        <v>692</v>
      </c>
      <c r="AH134" s="42"/>
      <c r="AI134" s="43"/>
      <c r="AJ134" s="43"/>
      <c r="AK134" s="43"/>
      <c r="AL134" s="43"/>
      <c r="AM134" s="41">
        <f t="shared" si="373"/>
        <v>0</v>
      </c>
      <c r="AN134" s="42"/>
      <c r="AO134" s="43"/>
      <c r="AP134" s="43"/>
      <c r="AQ134" s="43"/>
      <c r="AR134" s="43"/>
      <c r="AS134" s="41">
        <f t="shared" si="374"/>
        <v>0</v>
      </c>
      <c r="AT134" s="42"/>
      <c r="AU134" s="43"/>
      <c r="AV134" s="43"/>
      <c r="AW134" s="43"/>
      <c r="AX134" s="43"/>
      <c r="AY134" s="41">
        <f t="shared" si="375"/>
        <v>0</v>
      </c>
      <c r="AZ134" s="42"/>
      <c r="BA134" s="43"/>
      <c r="BB134" s="43"/>
      <c r="BC134" s="43"/>
      <c r="BD134" s="43"/>
      <c r="BE134" s="41">
        <f t="shared" si="376"/>
        <v>0</v>
      </c>
      <c r="BF134" s="44">
        <f t="shared" si="377"/>
        <v>4</v>
      </c>
      <c r="BG134" s="17">
        <f t="shared" si="378"/>
        <v>4</v>
      </c>
      <c r="BH134" s="17">
        <f t="shared" si="379"/>
        <v>4</v>
      </c>
      <c r="BI134" s="17">
        <f t="shared" si="380"/>
        <v>4</v>
      </c>
      <c r="BJ134" s="17">
        <f t="shared" si="381"/>
        <v>4</v>
      </c>
      <c r="BK134" s="17">
        <f t="shared" si="382"/>
        <v>0</v>
      </c>
      <c r="BL134" s="17">
        <f t="shared" si="383"/>
        <v>0</v>
      </c>
      <c r="BM134" s="17">
        <f t="shared" si="384"/>
        <v>0</v>
      </c>
      <c r="BN134" s="17">
        <f t="shared" si="385"/>
        <v>0</v>
      </c>
      <c r="BO134" s="17">
        <f t="shared" si="386"/>
        <v>20</v>
      </c>
      <c r="BP134" s="17">
        <f t="shared" si="387"/>
        <v>3338</v>
      </c>
      <c r="BQ134" s="17">
        <f t="shared" si="388"/>
        <v>166.9</v>
      </c>
    </row>
    <row r="135" spans="1:69" ht="15.75" customHeight="1" x14ac:dyDescent="0.25">
      <c r="A135" s="36"/>
      <c r="B135" s="45" t="s">
        <v>85</v>
      </c>
      <c r="C135" s="46" t="s">
        <v>32</v>
      </c>
      <c r="D135" s="42">
        <v>43</v>
      </c>
      <c r="E135" s="43">
        <f>E8</f>
        <v>181</v>
      </c>
      <c r="F135" s="43">
        <f t="shared" ref="F135:H135" si="394">F8</f>
        <v>163</v>
      </c>
      <c r="G135" s="43">
        <f t="shared" si="394"/>
        <v>170</v>
      </c>
      <c r="H135" s="43">
        <f t="shared" si="394"/>
        <v>171</v>
      </c>
      <c r="I135" s="41">
        <f t="shared" si="368"/>
        <v>685</v>
      </c>
      <c r="J135" s="42">
        <v>42</v>
      </c>
      <c r="K135" s="43">
        <f>K8</f>
        <v>130</v>
      </c>
      <c r="L135" s="43">
        <f t="shared" ref="L135:N135" si="395">L8</f>
        <v>143</v>
      </c>
      <c r="M135" s="43">
        <f t="shared" si="395"/>
        <v>160</v>
      </c>
      <c r="N135" s="43">
        <f t="shared" si="395"/>
        <v>158</v>
      </c>
      <c r="O135" s="41">
        <f t="shared" si="369"/>
        <v>591</v>
      </c>
      <c r="P135" s="42">
        <v>43</v>
      </c>
      <c r="Q135" s="43">
        <f>Q8</f>
        <v>182</v>
      </c>
      <c r="R135" s="43">
        <f t="shared" ref="R135:T135" si="396">R8</f>
        <v>173</v>
      </c>
      <c r="S135" s="43">
        <f t="shared" si="396"/>
        <v>169</v>
      </c>
      <c r="T135" s="43">
        <f t="shared" si="396"/>
        <v>137</v>
      </c>
      <c r="U135" s="41">
        <f t="shared" si="370"/>
        <v>661</v>
      </c>
      <c r="V135" s="42">
        <v>42</v>
      </c>
      <c r="W135" s="43">
        <f>W8</f>
        <v>174</v>
      </c>
      <c r="X135" s="43">
        <f t="shared" ref="X135:Z135" si="397">X8</f>
        <v>143</v>
      </c>
      <c r="Y135" s="43">
        <f t="shared" si="397"/>
        <v>111</v>
      </c>
      <c r="Z135" s="43">
        <f t="shared" si="397"/>
        <v>146</v>
      </c>
      <c r="AA135" s="41">
        <f t="shared" si="371"/>
        <v>574</v>
      </c>
      <c r="AB135" s="42">
        <v>43</v>
      </c>
      <c r="AC135" s="43">
        <f>AC8</f>
        <v>185</v>
      </c>
      <c r="AD135" s="43">
        <f t="shared" ref="AD135:AF135" si="398">AD8</f>
        <v>150</v>
      </c>
      <c r="AE135" s="43">
        <f t="shared" si="398"/>
        <v>178</v>
      </c>
      <c r="AF135" s="43">
        <f t="shared" si="398"/>
        <v>140</v>
      </c>
      <c r="AG135" s="41">
        <f t="shared" si="372"/>
        <v>653</v>
      </c>
      <c r="AH135" s="42"/>
      <c r="AI135" s="43"/>
      <c r="AJ135" s="43"/>
      <c r="AK135" s="43"/>
      <c r="AL135" s="43"/>
      <c r="AM135" s="41">
        <f t="shared" si="373"/>
        <v>0</v>
      </c>
      <c r="AN135" s="42"/>
      <c r="AO135" s="43"/>
      <c r="AP135" s="43"/>
      <c r="AQ135" s="43"/>
      <c r="AR135" s="43"/>
      <c r="AS135" s="41">
        <f t="shared" si="374"/>
        <v>0</v>
      </c>
      <c r="AT135" s="42"/>
      <c r="AU135" s="43"/>
      <c r="AV135" s="43"/>
      <c r="AW135" s="43"/>
      <c r="AX135" s="43"/>
      <c r="AY135" s="41">
        <f t="shared" si="375"/>
        <v>0</v>
      </c>
      <c r="AZ135" s="42"/>
      <c r="BA135" s="43"/>
      <c r="BB135" s="43"/>
      <c r="BC135" s="43"/>
      <c r="BD135" s="43"/>
      <c r="BE135" s="41">
        <f t="shared" si="376"/>
        <v>0</v>
      </c>
      <c r="BF135" s="44">
        <f t="shared" si="377"/>
        <v>4</v>
      </c>
      <c r="BG135" s="17">
        <f t="shared" si="378"/>
        <v>4</v>
      </c>
      <c r="BH135" s="17">
        <f t="shared" si="379"/>
        <v>4</v>
      </c>
      <c r="BI135" s="17">
        <f t="shared" si="380"/>
        <v>4</v>
      </c>
      <c r="BJ135" s="17">
        <f t="shared" si="381"/>
        <v>4</v>
      </c>
      <c r="BK135" s="17">
        <f t="shared" si="382"/>
        <v>0</v>
      </c>
      <c r="BL135" s="17">
        <f t="shared" si="383"/>
        <v>0</v>
      </c>
      <c r="BM135" s="17">
        <f t="shared" si="384"/>
        <v>0</v>
      </c>
      <c r="BN135" s="17">
        <f t="shared" si="385"/>
        <v>0</v>
      </c>
      <c r="BO135" s="17">
        <f t="shared" si="386"/>
        <v>20</v>
      </c>
      <c r="BP135" s="17">
        <f t="shared" si="387"/>
        <v>3164</v>
      </c>
      <c r="BQ135" s="21">
        <f t="shared" si="388"/>
        <v>158.19999999999999</v>
      </c>
    </row>
    <row r="136" spans="1:69" ht="15.75" customHeight="1" x14ac:dyDescent="0.25">
      <c r="A136" s="36"/>
      <c r="B136" s="45"/>
      <c r="C136" s="46"/>
      <c r="D136" s="42"/>
      <c r="E136" s="43"/>
      <c r="F136" s="43"/>
      <c r="G136" s="43"/>
      <c r="H136" s="43"/>
      <c r="I136" s="41">
        <f t="shared" si="368"/>
        <v>0</v>
      </c>
      <c r="J136" s="42"/>
      <c r="K136" s="43"/>
      <c r="L136" s="43"/>
      <c r="M136" s="43"/>
      <c r="N136" s="43"/>
      <c r="O136" s="41">
        <f t="shared" si="369"/>
        <v>0</v>
      </c>
      <c r="P136" s="42"/>
      <c r="Q136" s="43"/>
      <c r="R136" s="43"/>
      <c r="S136" s="43"/>
      <c r="T136" s="43"/>
      <c r="U136" s="41">
        <f t="shared" si="370"/>
        <v>0</v>
      </c>
      <c r="V136" s="42"/>
      <c r="W136" s="43"/>
      <c r="X136" s="43"/>
      <c r="Y136" s="43"/>
      <c r="Z136" s="43"/>
      <c r="AA136" s="41">
        <f t="shared" si="371"/>
        <v>0</v>
      </c>
      <c r="AB136" s="42"/>
      <c r="AC136" s="43"/>
      <c r="AD136" s="43"/>
      <c r="AE136" s="43"/>
      <c r="AF136" s="43"/>
      <c r="AG136" s="41">
        <f t="shared" si="372"/>
        <v>0</v>
      </c>
      <c r="AH136" s="42"/>
      <c r="AI136" s="43"/>
      <c r="AJ136" s="43"/>
      <c r="AK136" s="43"/>
      <c r="AL136" s="43"/>
      <c r="AM136" s="41">
        <f t="shared" si="373"/>
        <v>0</v>
      </c>
      <c r="AN136" s="42"/>
      <c r="AO136" s="43"/>
      <c r="AP136" s="43"/>
      <c r="AQ136" s="43"/>
      <c r="AR136" s="43"/>
      <c r="AS136" s="41">
        <f t="shared" si="374"/>
        <v>0</v>
      </c>
      <c r="AT136" s="42"/>
      <c r="AU136" s="43"/>
      <c r="AV136" s="43"/>
      <c r="AW136" s="43"/>
      <c r="AX136" s="43"/>
      <c r="AY136" s="41">
        <f t="shared" si="375"/>
        <v>0</v>
      </c>
      <c r="AZ136" s="42"/>
      <c r="BA136" s="43"/>
      <c r="BB136" s="43"/>
      <c r="BC136" s="43"/>
      <c r="BD136" s="43"/>
      <c r="BE136" s="41">
        <f t="shared" si="376"/>
        <v>0</v>
      </c>
      <c r="BF136" s="44">
        <f t="shared" si="377"/>
        <v>0</v>
      </c>
      <c r="BG136" s="17">
        <f t="shared" si="378"/>
        <v>0</v>
      </c>
      <c r="BH136" s="17">
        <f t="shared" si="379"/>
        <v>0</v>
      </c>
      <c r="BI136" s="17">
        <f t="shared" si="380"/>
        <v>0</v>
      </c>
      <c r="BJ136" s="17">
        <f t="shared" si="381"/>
        <v>0</v>
      </c>
      <c r="BK136" s="17">
        <f t="shared" si="382"/>
        <v>0</v>
      </c>
      <c r="BL136" s="17">
        <f t="shared" si="383"/>
        <v>0</v>
      </c>
      <c r="BM136" s="17">
        <f t="shared" si="384"/>
        <v>0</v>
      </c>
      <c r="BN136" s="17">
        <f t="shared" si="385"/>
        <v>0</v>
      </c>
      <c r="BO136" s="17">
        <f t="shared" si="386"/>
        <v>0</v>
      </c>
      <c r="BP136" s="17">
        <f t="shared" si="387"/>
        <v>0</v>
      </c>
      <c r="BQ136" s="21" t="e">
        <f t="shared" si="388"/>
        <v>#DIV/0!</v>
      </c>
    </row>
    <row r="137" spans="1:69" ht="15.75" customHeight="1" x14ac:dyDescent="0.25">
      <c r="A137" s="36"/>
      <c r="B137" s="45"/>
      <c r="C137" s="46"/>
      <c r="D137" s="42"/>
      <c r="E137" s="43"/>
      <c r="F137" s="43"/>
      <c r="G137" s="43"/>
      <c r="H137" s="43"/>
      <c r="I137" s="41">
        <f t="shared" si="368"/>
        <v>0</v>
      </c>
      <c r="J137" s="42"/>
      <c r="K137" s="43"/>
      <c r="L137" s="43"/>
      <c r="M137" s="43"/>
      <c r="N137" s="43"/>
      <c r="O137" s="41">
        <f t="shared" si="369"/>
        <v>0</v>
      </c>
      <c r="P137" s="42"/>
      <c r="Q137" s="43"/>
      <c r="R137" s="43"/>
      <c r="S137" s="43"/>
      <c r="T137" s="43"/>
      <c r="U137" s="41">
        <f t="shared" si="370"/>
        <v>0</v>
      </c>
      <c r="V137" s="42"/>
      <c r="W137" s="43"/>
      <c r="X137" s="43"/>
      <c r="Y137" s="43"/>
      <c r="Z137" s="43"/>
      <c r="AA137" s="41">
        <f t="shared" si="371"/>
        <v>0</v>
      </c>
      <c r="AB137" s="42"/>
      <c r="AC137" s="43"/>
      <c r="AD137" s="43"/>
      <c r="AE137" s="43"/>
      <c r="AF137" s="43"/>
      <c r="AG137" s="41">
        <f t="shared" si="372"/>
        <v>0</v>
      </c>
      <c r="AH137" s="42"/>
      <c r="AI137" s="43"/>
      <c r="AJ137" s="43"/>
      <c r="AK137" s="43"/>
      <c r="AL137" s="43"/>
      <c r="AM137" s="41">
        <f t="shared" si="373"/>
        <v>0</v>
      </c>
      <c r="AN137" s="42"/>
      <c r="AO137" s="43"/>
      <c r="AP137" s="43"/>
      <c r="AQ137" s="43"/>
      <c r="AR137" s="43"/>
      <c r="AS137" s="41">
        <f t="shared" si="374"/>
        <v>0</v>
      </c>
      <c r="AT137" s="42"/>
      <c r="AU137" s="43"/>
      <c r="AV137" s="43"/>
      <c r="AW137" s="43"/>
      <c r="AX137" s="43"/>
      <c r="AY137" s="41">
        <f t="shared" si="375"/>
        <v>0</v>
      </c>
      <c r="AZ137" s="42"/>
      <c r="BA137" s="43"/>
      <c r="BB137" s="43"/>
      <c r="BC137" s="43"/>
      <c r="BD137" s="43"/>
      <c r="BE137" s="41">
        <f t="shared" si="376"/>
        <v>0</v>
      </c>
      <c r="BF137" s="44">
        <f t="shared" si="377"/>
        <v>0</v>
      </c>
      <c r="BG137" s="17">
        <f t="shared" si="378"/>
        <v>0</v>
      </c>
      <c r="BH137" s="17">
        <f t="shared" si="379"/>
        <v>0</v>
      </c>
      <c r="BI137" s="17">
        <f t="shared" si="380"/>
        <v>0</v>
      </c>
      <c r="BJ137" s="17">
        <f t="shared" si="381"/>
        <v>0</v>
      </c>
      <c r="BK137" s="17">
        <f t="shared" si="382"/>
        <v>0</v>
      </c>
      <c r="BL137" s="17">
        <f t="shared" si="383"/>
        <v>0</v>
      </c>
      <c r="BM137" s="17">
        <f t="shared" si="384"/>
        <v>0</v>
      </c>
      <c r="BN137" s="17">
        <f t="shared" si="385"/>
        <v>0</v>
      </c>
      <c r="BO137" s="17">
        <f t="shared" si="386"/>
        <v>0</v>
      </c>
      <c r="BP137" s="17">
        <f t="shared" si="387"/>
        <v>0</v>
      </c>
      <c r="BQ137" s="21" t="e">
        <f t="shared" si="388"/>
        <v>#DIV/0!</v>
      </c>
    </row>
    <row r="138" spans="1:69" ht="15.75" customHeight="1" x14ac:dyDescent="0.25">
      <c r="A138" s="36"/>
      <c r="B138" s="45"/>
      <c r="C138" s="46"/>
      <c r="D138" s="42"/>
      <c r="E138" s="43"/>
      <c r="F138" s="43"/>
      <c r="G138" s="43"/>
      <c r="H138" s="43"/>
      <c r="I138" s="41">
        <f t="shared" si="368"/>
        <v>0</v>
      </c>
      <c r="J138" s="42"/>
      <c r="K138" s="43"/>
      <c r="L138" s="43"/>
      <c r="M138" s="43"/>
      <c r="N138" s="43"/>
      <c r="O138" s="41">
        <f t="shared" si="369"/>
        <v>0</v>
      </c>
      <c r="P138" s="42"/>
      <c r="Q138" s="43"/>
      <c r="R138" s="43"/>
      <c r="S138" s="43"/>
      <c r="T138" s="43"/>
      <c r="U138" s="41">
        <f t="shared" si="370"/>
        <v>0</v>
      </c>
      <c r="V138" s="42"/>
      <c r="W138" s="43"/>
      <c r="X138" s="43"/>
      <c r="Y138" s="43"/>
      <c r="Z138" s="43"/>
      <c r="AA138" s="41">
        <f t="shared" si="371"/>
        <v>0</v>
      </c>
      <c r="AB138" s="42"/>
      <c r="AC138" s="43"/>
      <c r="AD138" s="43"/>
      <c r="AE138" s="43"/>
      <c r="AF138" s="43"/>
      <c r="AG138" s="41">
        <f t="shared" si="372"/>
        <v>0</v>
      </c>
      <c r="AH138" s="42"/>
      <c r="AI138" s="43"/>
      <c r="AJ138" s="43"/>
      <c r="AK138" s="43"/>
      <c r="AL138" s="43"/>
      <c r="AM138" s="41">
        <f t="shared" si="373"/>
        <v>0</v>
      </c>
      <c r="AN138" s="42"/>
      <c r="AO138" s="43"/>
      <c r="AP138" s="43"/>
      <c r="AQ138" s="43"/>
      <c r="AR138" s="43"/>
      <c r="AS138" s="41">
        <f t="shared" si="374"/>
        <v>0</v>
      </c>
      <c r="AT138" s="42"/>
      <c r="AU138" s="43"/>
      <c r="AV138" s="43"/>
      <c r="AW138" s="43"/>
      <c r="AX138" s="43"/>
      <c r="AY138" s="41">
        <f t="shared" si="375"/>
        <v>0</v>
      </c>
      <c r="AZ138" s="42"/>
      <c r="BA138" s="43"/>
      <c r="BB138" s="43"/>
      <c r="BC138" s="43"/>
      <c r="BD138" s="43"/>
      <c r="BE138" s="41">
        <f t="shared" si="376"/>
        <v>0</v>
      </c>
      <c r="BF138" s="44">
        <f t="shared" si="377"/>
        <v>0</v>
      </c>
      <c r="BG138" s="17">
        <f t="shared" si="378"/>
        <v>0</v>
      </c>
      <c r="BH138" s="17">
        <f t="shared" si="379"/>
        <v>0</v>
      </c>
      <c r="BI138" s="17">
        <f t="shared" si="380"/>
        <v>0</v>
      </c>
      <c r="BJ138" s="17">
        <f t="shared" si="381"/>
        <v>0</v>
      </c>
      <c r="BK138" s="17">
        <f t="shared" si="382"/>
        <v>0</v>
      </c>
      <c r="BL138" s="17">
        <f t="shared" si="383"/>
        <v>0</v>
      </c>
      <c r="BM138" s="17">
        <f t="shared" si="384"/>
        <v>0</v>
      </c>
      <c r="BN138" s="17">
        <f t="shared" si="385"/>
        <v>0</v>
      </c>
      <c r="BO138" s="17">
        <f t="shared" si="386"/>
        <v>0</v>
      </c>
      <c r="BP138" s="17">
        <f t="shared" si="387"/>
        <v>0</v>
      </c>
      <c r="BQ138" s="21" t="e">
        <f t="shared" si="388"/>
        <v>#DIV/0!</v>
      </c>
    </row>
    <row r="139" spans="1:69" ht="15.75" customHeight="1" x14ac:dyDescent="0.25">
      <c r="A139" s="36"/>
      <c r="B139" s="45"/>
      <c r="C139" s="46"/>
      <c r="D139" s="42"/>
      <c r="E139" s="43"/>
      <c r="F139" s="43"/>
      <c r="G139" s="43"/>
      <c r="H139" s="43"/>
      <c r="I139" s="41">
        <f t="shared" si="368"/>
        <v>0</v>
      </c>
      <c r="J139" s="42"/>
      <c r="K139" s="43"/>
      <c r="L139" s="43"/>
      <c r="M139" s="43"/>
      <c r="N139" s="43"/>
      <c r="O139" s="41">
        <f t="shared" si="369"/>
        <v>0</v>
      </c>
      <c r="P139" s="42"/>
      <c r="Q139" s="43"/>
      <c r="R139" s="43"/>
      <c r="S139" s="43"/>
      <c r="T139" s="43"/>
      <c r="U139" s="41">
        <f t="shared" si="370"/>
        <v>0</v>
      </c>
      <c r="V139" s="42"/>
      <c r="W139" s="43"/>
      <c r="X139" s="43"/>
      <c r="Y139" s="43"/>
      <c r="Z139" s="43"/>
      <c r="AA139" s="41">
        <f t="shared" si="371"/>
        <v>0</v>
      </c>
      <c r="AB139" s="42"/>
      <c r="AC139" s="43"/>
      <c r="AD139" s="43"/>
      <c r="AE139" s="43"/>
      <c r="AF139" s="43"/>
      <c r="AG139" s="41">
        <f t="shared" si="372"/>
        <v>0</v>
      </c>
      <c r="AH139" s="42"/>
      <c r="AI139" s="43"/>
      <c r="AJ139" s="43"/>
      <c r="AK139" s="43"/>
      <c r="AL139" s="43"/>
      <c r="AM139" s="41">
        <f t="shared" si="373"/>
        <v>0</v>
      </c>
      <c r="AN139" s="42"/>
      <c r="AO139" s="43"/>
      <c r="AP139" s="43"/>
      <c r="AQ139" s="43"/>
      <c r="AR139" s="43"/>
      <c r="AS139" s="41">
        <f t="shared" si="374"/>
        <v>0</v>
      </c>
      <c r="AT139" s="42"/>
      <c r="AU139" s="43"/>
      <c r="AV139" s="43"/>
      <c r="AW139" s="43"/>
      <c r="AX139" s="43"/>
      <c r="AY139" s="41">
        <f t="shared" si="375"/>
        <v>0</v>
      </c>
      <c r="AZ139" s="42"/>
      <c r="BA139" s="43"/>
      <c r="BB139" s="43"/>
      <c r="BC139" s="43"/>
      <c r="BD139" s="43"/>
      <c r="BE139" s="41">
        <f t="shared" si="376"/>
        <v>0</v>
      </c>
      <c r="BF139" s="44">
        <f t="shared" si="377"/>
        <v>0</v>
      </c>
      <c r="BG139" s="17">
        <f t="shared" si="378"/>
        <v>0</v>
      </c>
      <c r="BH139" s="17">
        <f t="shared" si="379"/>
        <v>0</v>
      </c>
      <c r="BI139" s="17">
        <f t="shared" si="380"/>
        <v>0</v>
      </c>
      <c r="BJ139" s="17">
        <f t="shared" si="381"/>
        <v>0</v>
      </c>
      <c r="BK139" s="17">
        <f t="shared" si="382"/>
        <v>0</v>
      </c>
      <c r="BL139" s="17">
        <f t="shared" si="383"/>
        <v>0</v>
      </c>
      <c r="BM139" s="17">
        <f t="shared" si="384"/>
        <v>0</v>
      </c>
      <c r="BN139" s="17">
        <f t="shared" si="385"/>
        <v>0</v>
      </c>
      <c r="BO139" s="17">
        <f t="shared" si="386"/>
        <v>0</v>
      </c>
      <c r="BP139" s="17">
        <f t="shared" si="387"/>
        <v>0</v>
      </c>
      <c r="BQ139" s="21" t="e">
        <f t="shared" si="388"/>
        <v>#DIV/0!</v>
      </c>
    </row>
    <row r="140" spans="1:69" ht="15.75" customHeight="1" x14ac:dyDescent="0.25">
      <c r="A140" s="36"/>
      <c r="B140" s="45"/>
      <c r="C140" s="46"/>
      <c r="D140" s="42"/>
      <c r="E140" s="43"/>
      <c r="F140" s="43"/>
      <c r="G140" s="43"/>
      <c r="H140" s="43"/>
      <c r="I140" s="41">
        <f t="shared" si="368"/>
        <v>0</v>
      </c>
      <c r="J140" s="42"/>
      <c r="K140" s="43"/>
      <c r="L140" s="43"/>
      <c r="M140" s="43"/>
      <c r="N140" s="43"/>
      <c r="O140" s="41">
        <f t="shared" si="369"/>
        <v>0</v>
      </c>
      <c r="P140" s="42"/>
      <c r="Q140" s="43"/>
      <c r="R140" s="43"/>
      <c r="S140" s="43"/>
      <c r="T140" s="43"/>
      <c r="U140" s="41">
        <f t="shared" si="370"/>
        <v>0</v>
      </c>
      <c r="V140" s="42"/>
      <c r="W140" s="43"/>
      <c r="X140" s="43"/>
      <c r="Y140" s="43"/>
      <c r="Z140" s="43"/>
      <c r="AA140" s="41">
        <f t="shared" si="371"/>
        <v>0</v>
      </c>
      <c r="AB140" s="42"/>
      <c r="AC140" s="43"/>
      <c r="AD140" s="43"/>
      <c r="AE140" s="43"/>
      <c r="AF140" s="43"/>
      <c r="AG140" s="41">
        <f t="shared" si="372"/>
        <v>0</v>
      </c>
      <c r="AH140" s="42"/>
      <c r="AI140" s="43"/>
      <c r="AJ140" s="43"/>
      <c r="AK140" s="43"/>
      <c r="AL140" s="43"/>
      <c r="AM140" s="41">
        <f t="shared" si="373"/>
        <v>0</v>
      </c>
      <c r="AN140" s="42"/>
      <c r="AO140" s="43"/>
      <c r="AP140" s="43"/>
      <c r="AQ140" s="43"/>
      <c r="AR140" s="43"/>
      <c r="AS140" s="41">
        <f t="shared" si="374"/>
        <v>0</v>
      </c>
      <c r="AT140" s="42"/>
      <c r="AU140" s="43"/>
      <c r="AV140" s="43"/>
      <c r="AW140" s="43"/>
      <c r="AX140" s="43"/>
      <c r="AY140" s="41">
        <f t="shared" si="375"/>
        <v>0</v>
      </c>
      <c r="AZ140" s="42"/>
      <c r="BA140" s="43"/>
      <c r="BB140" s="43"/>
      <c r="BC140" s="43"/>
      <c r="BD140" s="43"/>
      <c r="BE140" s="41">
        <f t="shared" si="376"/>
        <v>0</v>
      </c>
      <c r="BF140" s="44">
        <f t="shared" si="377"/>
        <v>0</v>
      </c>
      <c r="BG140" s="17">
        <f t="shared" si="378"/>
        <v>0</v>
      </c>
      <c r="BH140" s="17">
        <f t="shared" si="379"/>
        <v>0</v>
      </c>
      <c r="BI140" s="17">
        <f t="shared" si="380"/>
        <v>0</v>
      </c>
      <c r="BJ140" s="17">
        <f t="shared" si="381"/>
        <v>0</v>
      </c>
      <c r="BK140" s="17">
        <f t="shared" si="382"/>
        <v>0</v>
      </c>
      <c r="BL140" s="17">
        <f t="shared" si="383"/>
        <v>0</v>
      </c>
      <c r="BM140" s="17">
        <f t="shared" si="384"/>
        <v>0</v>
      </c>
      <c r="BN140" s="17">
        <f t="shared" si="385"/>
        <v>0</v>
      </c>
      <c r="BO140" s="17">
        <f t="shared" si="386"/>
        <v>0</v>
      </c>
      <c r="BP140" s="17">
        <f t="shared" si="387"/>
        <v>0</v>
      </c>
      <c r="BQ140" s="21" t="e">
        <f t="shared" si="388"/>
        <v>#DIV/0!</v>
      </c>
    </row>
    <row r="141" spans="1:69" ht="15.75" customHeight="1" x14ac:dyDescent="0.25">
      <c r="A141" s="36"/>
      <c r="B141" s="45"/>
      <c r="C141" s="46"/>
      <c r="D141" s="42"/>
      <c r="E141" s="43"/>
      <c r="F141" s="43"/>
      <c r="G141" s="43"/>
      <c r="H141" s="43"/>
      <c r="I141" s="41">
        <f t="shared" si="368"/>
        <v>0</v>
      </c>
      <c r="J141" s="42"/>
      <c r="K141" s="43"/>
      <c r="L141" s="43"/>
      <c r="M141" s="43"/>
      <c r="N141" s="43"/>
      <c r="O141" s="41">
        <f t="shared" si="369"/>
        <v>0</v>
      </c>
      <c r="P141" s="42"/>
      <c r="Q141" s="43"/>
      <c r="R141" s="43"/>
      <c r="S141" s="43"/>
      <c r="T141" s="43"/>
      <c r="U141" s="41">
        <f t="shared" si="370"/>
        <v>0</v>
      </c>
      <c r="V141" s="42"/>
      <c r="W141" s="43"/>
      <c r="X141" s="43"/>
      <c r="Y141" s="43"/>
      <c r="Z141" s="43"/>
      <c r="AA141" s="41">
        <f t="shared" si="371"/>
        <v>0</v>
      </c>
      <c r="AB141" s="42"/>
      <c r="AC141" s="43"/>
      <c r="AD141" s="43"/>
      <c r="AE141" s="43"/>
      <c r="AF141" s="43"/>
      <c r="AG141" s="41">
        <f t="shared" si="372"/>
        <v>0</v>
      </c>
      <c r="AH141" s="42"/>
      <c r="AI141" s="43"/>
      <c r="AJ141" s="43"/>
      <c r="AK141" s="43"/>
      <c r="AL141" s="43"/>
      <c r="AM141" s="41">
        <f t="shared" si="373"/>
        <v>0</v>
      </c>
      <c r="AN141" s="42"/>
      <c r="AO141" s="43"/>
      <c r="AP141" s="43"/>
      <c r="AQ141" s="43"/>
      <c r="AR141" s="43"/>
      <c r="AS141" s="41">
        <f t="shared" si="374"/>
        <v>0</v>
      </c>
      <c r="AT141" s="42"/>
      <c r="AU141" s="43"/>
      <c r="AV141" s="43"/>
      <c r="AW141" s="43"/>
      <c r="AX141" s="43"/>
      <c r="AY141" s="41">
        <f t="shared" si="375"/>
        <v>0</v>
      </c>
      <c r="AZ141" s="42"/>
      <c r="BA141" s="43"/>
      <c r="BB141" s="43"/>
      <c r="BC141" s="43"/>
      <c r="BD141" s="43"/>
      <c r="BE141" s="41">
        <f t="shared" si="376"/>
        <v>0</v>
      </c>
      <c r="BF141" s="44">
        <f t="shared" si="377"/>
        <v>0</v>
      </c>
      <c r="BG141" s="17">
        <f t="shared" si="378"/>
        <v>0</v>
      </c>
      <c r="BH141" s="17">
        <f t="shared" si="379"/>
        <v>0</v>
      </c>
      <c r="BI141" s="17">
        <f t="shared" si="380"/>
        <v>0</v>
      </c>
      <c r="BJ141" s="17">
        <f t="shared" si="381"/>
        <v>0</v>
      </c>
      <c r="BK141" s="17">
        <f t="shared" si="382"/>
        <v>0</v>
      </c>
      <c r="BL141" s="17">
        <f t="shared" si="383"/>
        <v>0</v>
      </c>
      <c r="BM141" s="17">
        <f t="shared" si="384"/>
        <v>0</v>
      </c>
      <c r="BN141" s="17">
        <f t="shared" si="385"/>
        <v>0</v>
      </c>
      <c r="BO141" s="17">
        <f t="shared" si="386"/>
        <v>0</v>
      </c>
      <c r="BP141" s="17">
        <f t="shared" si="387"/>
        <v>0</v>
      </c>
      <c r="BQ141" s="21" t="e">
        <f t="shared" si="388"/>
        <v>#DIV/0!</v>
      </c>
    </row>
    <row r="142" spans="1:69" ht="15.75" customHeight="1" x14ac:dyDescent="0.25">
      <c r="A142" s="36"/>
      <c r="B142" s="45"/>
      <c r="C142" s="46"/>
      <c r="D142" s="42"/>
      <c r="E142" s="43"/>
      <c r="F142" s="43"/>
      <c r="G142" s="43"/>
      <c r="H142" s="43"/>
      <c r="I142" s="41">
        <f t="shared" si="368"/>
        <v>0</v>
      </c>
      <c r="J142" s="42"/>
      <c r="K142" s="43"/>
      <c r="L142" s="43"/>
      <c r="M142" s="43"/>
      <c r="N142" s="43"/>
      <c r="O142" s="41">
        <f t="shared" si="369"/>
        <v>0</v>
      </c>
      <c r="P142" s="42"/>
      <c r="Q142" s="43"/>
      <c r="R142" s="43"/>
      <c r="S142" s="43"/>
      <c r="T142" s="43"/>
      <c r="U142" s="41">
        <f t="shared" si="370"/>
        <v>0</v>
      </c>
      <c r="V142" s="42"/>
      <c r="W142" s="43"/>
      <c r="X142" s="43"/>
      <c r="Y142" s="43"/>
      <c r="Z142" s="43"/>
      <c r="AA142" s="41">
        <f t="shared" si="371"/>
        <v>0</v>
      </c>
      <c r="AB142" s="42"/>
      <c r="AC142" s="43"/>
      <c r="AD142" s="43"/>
      <c r="AE142" s="43"/>
      <c r="AF142" s="43"/>
      <c r="AG142" s="41">
        <f t="shared" si="372"/>
        <v>0</v>
      </c>
      <c r="AH142" s="42"/>
      <c r="AI142" s="43"/>
      <c r="AJ142" s="43"/>
      <c r="AK142" s="43"/>
      <c r="AL142" s="43"/>
      <c r="AM142" s="41">
        <f t="shared" si="373"/>
        <v>0</v>
      </c>
      <c r="AN142" s="42"/>
      <c r="AO142" s="43"/>
      <c r="AP142" s="43"/>
      <c r="AQ142" s="43"/>
      <c r="AR142" s="43"/>
      <c r="AS142" s="41">
        <f t="shared" si="374"/>
        <v>0</v>
      </c>
      <c r="AT142" s="42"/>
      <c r="AU142" s="43"/>
      <c r="AV142" s="43"/>
      <c r="AW142" s="43"/>
      <c r="AX142" s="43"/>
      <c r="AY142" s="41">
        <f t="shared" si="375"/>
        <v>0</v>
      </c>
      <c r="AZ142" s="42"/>
      <c r="BA142" s="43"/>
      <c r="BB142" s="43"/>
      <c r="BC142" s="43"/>
      <c r="BD142" s="43"/>
      <c r="BE142" s="41">
        <f t="shared" si="376"/>
        <v>0</v>
      </c>
      <c r="BF142" s="44">
        <f t="shared" si="377"/>
        <v>0</v>
      </c>
      <c r="BG142" s="17">
        <f t="shared" si="378"/>
        <v>0</v>
      </c>
      <c r="BH142" s="17">
        <f t="shared" si="379"/>
        <v>0</v>
      </c>
      <c r="BI142" s="17">
        <f t="shared" si="380"/>
        <v>0</v>
      </c>
      <c r="BJ142" s="17">
        <f t="shared" si="381"/>
        <v>0</v>
      </c>
      <c r="BK142" s="17">
        <f t="shared" si="382"/>
        <v>0</v>
      </c>
      <c r="BL142" s="17">
        <f t="shared" si="383"/>
        <v>0</v>
      </c>
      <c r="BM142" s="17">
        <f t="shared" si="384"/>
        <v>0</v>
      </c>
      <c r="BN142" s="17">
        <f t="shared" si="385"/>
        <v>0</v>
      </c>
      <c r="BO142" s="17">
        <f t="shared" si="386"/>
        <v>0</v>
      </c>
      <c r="BP142" s="17">
        <f t="shared" si="387"/>
        <v>0</v>
      </c>
      <c r="BQ142" s="21" t="e">
        <f t="shared" si="388"/>
        <v>#DIV/0!</v>
      </c>
    </row>
    <row r="143" spans="1:69" ht="15.75" customHeight="1" x14ac:dyDescent="0.25">
      <c r="A143" s="36"/>
      <c r="B143" s="45"/>
      <c r="C143" s="46"/>
      <c r="D143" s="42"/>
      <c r="E143" s="43"/>
      <c r="F143" s="43"/>
      <c r="G143" s="43"/>
      <c r="H143" s="43"/>
      <c r="I143" s="41">
        <f t="shared" si="368"/>
        <v>0</v>
      </c>
      <c r="J143" s="42"/>
      <c r="K143" s="43"/>
      <c r="L143" s="43"/>
      <c r="M143" s="43"/>
      <c r="N143" s="43"/>
      <c r="O143" s="41">
        <f t="shared" si="369"/>
        <v>0</v>
      </c>
      <c r="P143" s="42"/>
      <c r="Q143" s="43"/>
      <c r="R143" s="43"/>
      <c r="S143" s="43"/>
      <c r="T143" s="43"/>
      <c r="U143" s="41">
        <f t="shared" si="370"/>
        <v>0</v>
      </c>
      <c r="V143" s="42"/>
      <c r="W143" s="43"/>
      <c r="X143" s="43"/>
      <c r="Y143" s="43"/>
      <c r="Z143" s="43"/>
      <c r="AA143" s="41">
        <f t="shared" si="371"/>
        <v>0</v>
      </c>
      <c r="AB143" s="42"/>
      <c r="AC143" s="43"/>
      <c r="AD143" s="43"/>
      <c r="AE143" s="43"/>
      <c r="AF143" s="43"/>
      <c r="AG143" s="41">
        <f t="shared" si="372"/>
        <v>0</v>
      </c>
      <c r="AH143" s="42"/>
      <c r="AI143" s="43"/>
      <c r="AJ143" s="43"/>
      <c r="AK143" s="43"/>
      <c r="AL143" s="43"/>
      <c r="AM143" s="41">
        <f t="shared" si="373"/>
        <v>0</v>
      </c>
      <c r="AN143" s="42"/>
      <c r="AO143" s="43"/>
      <c r="AP143" s="43"/>
      <c r="AQ143" s="43"/>
      <c r="AR143" s="43"/>
      <c r="AS143" s="41">
        <f t="shared" si="374"/>
        <v>0</v>
      </c>
      <c r="AT143" s="42"/>
      <c r="AU143" s="43"/>
      <c r="AV143" s="43"/>
      <c r="AW143" s="43"/>
      <c r="AX143" s="43"/>
      <c r="AY143" s="41">
        <f t="shared" si="375"/>
        <v>0</v>
      </c>
      <c r="AZ143" s="42"/>
      <c r="BA143" s="43"/>
      <c r="BB143" s="43"/>
      <c r="BC143" s="43"/>
      <c r="BD143" s="43"/>
      <c r="BE143" s="41">
        <f t="shared" si="376"/>
        <v>0</v>
      </c>
      <c r="BF143" s="44">
        <f t="shared" si="377"/>
        <v>0</v>
      </c>
      <c r="BG143" s="17">
        <f t="shared" si="378"/>
        <v>0</v>
      </c>
      <c r="BH143" s="17">
        <f t="shared" si="379"/>
        <v>0</v>
      </c>
      <c r="BI143" s="17">
        <f t="shared" si="380"/>
        <v>0</v>
      </c>
      <c r="BJ143" s="17">
        <f t="shared" si="381"/>
        <v>0</v>
      </c>
      <c r="BK143" s="17">
        <f t="shared" si="382"/>
        <v>0</v>
      </c>
      <c r="BL143" s="17">
        <f t="shared" si="383"/>
        <v>0</v>
      </c>
      <c r="BM143" s="17">
        <f t="shared" si="384"/>
        <v>0</v>
      </c>
      <c r="BN143" s="17">
        <f t="shared" si="385"/>
        <v>0</v>
      </c>
      <c r="BO143" s="17">
        <f t="shared" si="386"/>
        <v>0</v>
      </c>
      <c r="BP143" s="17">
        <f t="shared" si="387"/>
        <v>0</v>
      </c>
      <c r="BQ143" s="21" t="e">
        <f t="shared" si="388"/>
        <v>#DIV/0!</v>
      </c>
    </row>
    <row r="144" spans="1:69" ht="15.75" customHeight="1" x14ac:dyDescent="0.25">
      <c r="A144" s="36"/>
      <c r="B144" s="45"/>
      <c r="C144" s="46"/>
      <c r="D144" s="42"/>
      <c r="E144" s="43"/>
      <c r="F144" s="43"/>
      <c r="G144" s="43"/>
      <c r="H144" s="43"/>
      <c r="I144" s="41">
        <f t="shared" si="368"/>
        <v>0</v>
      </c>
      <c r="J144" s="42"/>
      <c r="K144" s="43"/>
      <c r="L144" s="43"/>
      <c r="M144" s="43"/>
      <c r="N144" s="43"/>
      <c r="O144" s="41">
        <f t="shared" si="369"/>
        <v>0</v>
      </c>
      <c r="P144" s="42"/>
      <c r="Q144" s="43"/>
      <c r="R144" s="43"/>
      <c r="S144" s="43"/>
      <c r="T144" s="43"/>
      <c r="U144" s="41">
        <f t="shared" si="370"/>
        <v>0</v>
      </c>
      <c r="V144" s="42"/>
      <c r="W144" s="43"/>
      <c r="X144" s="43"/>
      <c r="Y144" s="43"/>
      <c r="Z144" s="43"/>
      <c r="AA144" s="41">
        <f t="shared" si="371"/>
        <v>0</v>
      </c>
      <c r="AB144" s="42"/>
      <c r="AC144" s="43"/>
      <c r="AD144" s="43"/>
      <c r="AE144" s="43"/>
      <c r="AF144" s="43"/>
      <c r="AG144" s="41">
        <f t="shared" si="372"/>
        <v>0</v>
      </c>
      <c r="AH144" s="42"/>
      <c r="AI144" s="43"/>
      <c r="AJ144" s="43"/>
      <c r="AK144" s="43"/>
      <c r="AL144" s="43"/>
      <c r="AM144" s="41">
        <f t="shared" si="373"/>
        <v>0</v>
      </c>
      <c r="AN144" s="42"/>
      <c r="AO144" s="43"/>
      <c r="AP144" s="43"/>
      <c r="AQ144" s="43"/>
      <c r="AR144" s="43"/>
      <c r="AS144" s="41">
        <f t="shared" si="374"/>
        <v>0</v>
      </c>
      <c r="AT144" s="42"/>
      <c r="AU144" s="43"/>
      <c r="AV144" s="43"/>
      <c r="AW144" s="43"/>
      <c r="AX144" s="43"/>
      <c r="AY144" s="41">
        <f t="shared" si="375"/>
        <v>0</v>
      </c>
      <c r="AZ144" s="42"/>
      <c r="BA144" s="43"/>
      <c r="BB144" s="43"/>
      <c r="BC144" s="43"/>
      <c r="BD144" s="43"/>
      <c r="BE144" s="41">
        <f t="shared" si="376"/>
        <v>0</v>
      </c>
      <c r="BF144" s="44">
        <f t="shared" si="377"/>
        <v>0</v>
      </c>
      <c r="BG144" s="17">
        <f t="shared" si="378"/>
        <v>0</v>
      </c>
      <c r="BH144" s="17">
        <f t="shared" si="379"/>
        <v>0</v>
      </c>
      <c r="BI144" s="17">
        <f t="shared" si="380"/>
        <v>0</v>
      </c>
      <c r="BJ144" s="17">
        <f t="shared" si="381"/>
        <v>0</v>
      </c>
      <c r="BK144" s="17">
        <f t="shared" si="382"/>
        <v>0</v>
      </c>
      <c r="BL144" s="17">
        <f t="shared" si="383"/>
        <v>0</v>
      </c>
      <c r="BM144" s="17">
        <f t="shared" si="384"/>
        <v>0</v>
      </c>
      <c r="BN144" s="17">
        <f t="shared" si="385"/>
        <v>0</v>
      </c>
      <c r="BO144" s="17">
        <f t="shared" si="386"/>
        <v>0</v>
      </c>
      <c r="BP144" s="17">
        <f t="shared" si="387"/>
        <v>0</v>
      </c>
      <c r="BQ144" s="21" t="e">
        <f t="shared" si="388"/>
        <v>#DIV/0!</v>
      </c>
    </row>
    <row r="145" spans="1:69" ht="18" customHeight="1" x14ac:dyDescent="0.25">
      <c r="A145" s="36"/>
      <c r="B145" s="37" t="s">
        <v>35</v>
      </c>
      <c r="C145" s="46"/>
      <c r="D145" s="42"/>
      <c r="E145" s="40">
        <f>SUM(E133:E144)</f>
        <v>350</v>
      </c>
      <c r="F145" s="40">
        <f>SUM(F133:F144)</f>
        <v>331</v>
      </c>
      <c r="G145" s="40">
        <f>SUM(G133:G144)</f>
        <v>309</v>
      </c>
      <c r="H145" s="40">
        <f>SUM(H133:H144)</f>
        <v>353</v>
      </c>
      <c r="I145" s="41">
        <f>SUM(I133:I144)</f>
        <v>1343</v>
      </c>
      <c r="J145" s="42"/>
      <c r="K145" s="40">
        <f>SUM(K133:K144)</f>
        <v>298</v>
      </c>
      <c r="L145" s="40">
        <f>SUM(L133:L144)</f>
        <v>310</v>
      </c>
      <c r="M145" s="40">
        <f>SUM(M133:M144)</f>
        <v>320</v>
      </c>
      <c r="N145" s="40">
        <f>SUM(N133:N144)</f>
        <v>306</v>
      </c>
      <c r="O145" s="41">
        <f>SUM(O133:O144)</f>
        <v>1234</v>
      </c>
      <c r="P145" s="42"/>
      <c r="Q145" s="40">
        <f>SUM(Q133:Q144)</f>
        <v>365</v>
      </c>
      <c r="R145" s="40">
        <f>SUM(R133:R144)</f>
        <v>337</v>
      </c>
      <c r="S145" s="40">
        <f>SUM(S133:S144)</f>
        <v>352</v>
      </c>
      <c r="T145" s="40">
        <f>SUM(T133:T144)</f>
        <v>296</v>
      </c>
      <c r="U145" s="41">
        <f>SUM(U133:U144)</f>
        <v>1350</v>
      </c>
      <c r="V145" s="42"/>
      <c r="W145" s="40">
        <f>SUM(W133:W144)</f>
        <v>329</v>
      </c>
      <c r="X145" s="40">
        <f>SUM(X133:X144)</f>
        <v>309</v>
      </c>
      <c r="Y145" s="40">
        <f>SUM(Y133:Y144)</f>
        <v>278</v>
      </c>
      <c r="Z145" s="40">
        <f>SUM(Z133:Z144)</f>
        <v>314</v>
      </c>
      <c r="AA145" s="41">
        <f>SUM(AA133:AA144)</f>
        <v>1230</v>
      </c>
      <c r="AB145" s="42"/>
      <c r="AC145" s="40">
        <f>SUM(AC133:AC144)</f>
        <v>367</v>
      </c>
      <c r="AD145" s="40">
        <f>SUM(AD133:AD144)</f>
        <v>326</v>
      </c>
      <c r="AE145" s="40">
        <f>SUM(AE133:AE144)</f>
        <v>356</v>
      </c>
      <c r="AF145" s="40">
        <f>SUM(AF133:AF144)</f>
        <v>296</v>
      </c>
      <c r="AG145" s="41">
        <f>SUM(AG133:AG144)</f>
        <v>1345</v>
      </c>
      <c r="AH145" s="42"/>
      <c r="AI145" s="40">
        <f>SUM(AI133:AI144)</f>
        <v>0</v>
      </c>
      <c r="AJ145" s="40">
        <f>SUM(AJ133:AJ144)</f>
        <v>0</v>
      </c>
      <c r="AK145" s="40">
        <f>SUM(AK133:AK144)</f>
        <v>0</v>
      </c>
      <c r="AL145" s="40">
        <f>SUM(AL133:AL144)</f>
        <v>0</v>
      </c>
      <c r="AM145" s="41">
        <f>SUM(AM133:AM144)</f>
        <v>0</v>
      </c>
      <c r="AN145" s="42"/>
      <c r="AO145" s="40">
        <f>SUM(AO133:AO144)</f>
        <v>0</v>
      </c>
      <c r="AP145" s="40">
        <f>SUM(AP133:AP144)</f>
        <v>0</v>
      </c>
      <c r="AQ145" s="40">
        <f>SUM(AQ133:AQ144)</f>
        <v>0</v>
      </c>
      <c r="AR145" s="40">
        <f>SUM(AR133:AR144)</f>
        <v>0</v>
      </c>
      <c r="AS145" s="41">
        <f>SUM(AS133:AS144)</f>
        <v>0</v>
      </c>
      <c r="AT145" s="42"/>
      <c r="AU145" s="40">
        <f>SUM(AU133:AU144)</f>
        <v>0</v>
      </c>
      <c r="AV145" s="40">
        <f>SUM(AV133:AV144)</f>
        <v>0</v>
      </c>
      <c r="AW145" s="40">
        <f>SUM(AW133:AW144)</f>
        <v>0</v>
      </c>
      <c r="AX145" s="40">
        <f>SUM(AX133:AX144)</f>
        <v>0</v>
      </c>
      <c r="AY145" s="41">
        <f>SUM(AY133:AY144)</f>
        <v>0</v>
      </c>
      <c r="AZ145" s="42"/>
      <c r="BA145" s="40">
        <f>SUM(BA133:BA144)</f>
        <v>0</v>
      </c>
      <c r="BB145" s="40">
        <f>SUM(BB133:BB144)</f>
        <v>0</v>
      </c>
      <c r="BC145" s="40">
        <f>SUM(BC133:BC144)</f>
        <v>0</v>
      </c>
      <c r="BD145" s="40">
        <f>SUM(BD133:BD144)</f>
        <v>0</v>
      </c>
      <c r="BE145" s="41">
        <f>SUM(BE133:BE144)</f>
        <v>0</v>
      </c>
      <c r="BF145" s="44">
        <f t="shared" si="377"/>
        <v>4</v>
      </c>
      <c r="BG145" s="17">
        <f t="shared" si="378"/>
        <v>4</v>
      </c>
      <c r="BH145" s="17">
        <f t="shared" si="379"/>
        <v>4</v>
      </c>
      <c r="BI145" s="17">
        <f t="shared" si="380"/>
        <v>4</v>
      </c>
      <c r="BJ145" s="17">
        <f t="shared" si="381"/>
        <v>4</v>
      </c>
      <c r="BK145" s="17">
        <f t="shared" si="382"/>
        <v>0</v>
      </c>
      <c r="BL145" s="17">
        <f t="shared" si="383"/>
        <v>0</v>
      </c>
      <c r="BM145" s="17">
        <f t="shared" si="384"/>
        <v>0</v>
      </c>
      <c r="BN145" s="17">
        <f t="shared" si="385"/>
        <v>0</v>
      </c>
      <c r="BO145" s="17">
        <f t="shared" si="386"/>
        <v>20</v>
      </c>
      <c r="BP145" s="17">
        <f t="shared" si="387"/>
        <v>6502</v>
      </c>
      <c r="BQ145" s="17">
        <f t="shared" si="388"/>
        <v>325.10000000000002</v>
      </c>
    </row>
    <row r="146" spans="1:69" ht="15.75" customHeight="1" x14ac:dyDescent="0.25">
      <c r="A146" s="36"/>
      <c r="B146" s="37" t="s">
        <v>36</v>
      </c>
      <c r="C146" s="46"/>
      <c r="D146" s="39">
        <f>SUM(D133:D144)</f>
        <v>80</v>
      </c>
      <c r="E146" s="40">
        <f>E145+$D$146</f>
        <v>430</v>
      </c>
      <c r="F146" s="40">
        <f>F145+$D$146</f>
        <v>411</v>
      </c>
      <c r="G146" s="40">
        <f>G145+$D$146</f>
        <v>389</v>
      </c>
      <c r="H146" s="40">
        <f>H145+$D$146</f>
        <v>433</v>
      </c>
      <c r="I146" s="41">
        <f>E146+F146+G146+H146</f>
        <v>1663</v>
      </c>
      <c r="J146" s="39">
        <f>SUM(J133:J144)</f>
        <v>79</v>
      </c>
      <c r="K146" s="40">
        <f>K145+$J$146</f>
        <v>377</v>
      </c>
      <c r="L146" s="40">
        <f>L145+$J$146</f>
        <v>389</v>
      </c>
      <c r="M146" s="40">
        <f>M145+$J$146</f>
        <v>399</v>
      </c>
      <c r="N146" s="40">
        <f>N145+$J$146</f>
        <v>385</v>
      </c>
      <c r="O146" s="41">
        <f>K146+L146+M146+N146</f>
        <v>1550</v>
      </c>
      <c r="P146" s="39">
        <f>SUM(P133:P144)</f>
        <v>81</v>
      </c>
      <c r="Q146" s="40">
        <f>Q145+$P$146</f>
        <v>446</v>
      </c>
      <c r="R146" s="40">
        <f>R145+$P$146</f>
        <v>418</v>
      </c>
      <c r="S146" s="40">
        <f>S145+$P$146</f>
        <v>433</v>
      </c>
      <c r="T146" s="40">
        <f>T145+$P$146</f>
        <v>377</v>
      </c>
      <c r="U146" s="41">
        <f>Q146+R146+S146+T146</f>
        <v>1674</v>
      </c>
      <c r="V146" s="39">
        <f>SUM(V133:V144)</f>
        <v>79</v>
      </c>
      <c r="W146" s="40">
        <f>W145+$V$146</f>
        <v>408</v>
      </c>
      <c r="X146" s="40">
        <f>X145+$V$146</f>
        <v>388</v>
      </c>
      <c r="Y146" s="40">
        <f>Y145+$V$146</f>
        <v>357</v>
      </c>
      <c r="Z146" s="40">
        <f>Z145+$V$146</f>
        <v>393</v>
      </c>
      <c r="AA146" s="41">
        <f>W146+X146+Y146+Z146</f>
        <v>1546</v>
      </c>
      <c r="AB146" s="39">
        <f>SUM(AB133:AB144)</f>
        <v>80</v>
      </c>
      <c r="AC146" s="40">
        <f>AC145+$AB$146</f>
        <v>447</v>
      </c>
      <c r="AD146" s="40">
        <f>AD145+$AB$146</f>
        <v>406</v>
      </c>
      <c r="AE146" s="40">
        <f>AE145+$AB$146</f>
        <v>436</v>
      </c>
      <c r="AF146" s="40">
        <f>AF145+$AB$146</f>
        <v>376</v>
      </c>
      <c r="AG146" s="41">
        <f>AC146+AD146+AE146+AF146</f>
        <v>1665</v>
      </c>
      <c r="AH146" s="39">
        <f>SUM(AH133:AH144)</f>
        <v>0</v>
      </c>
      <c r="AI146" s="40">
        <f>AI145+$AH$146</f>
        <v>0</v>
      </c>
      <c r="AJ146" s="40">
        <f>AJ145+$AH$146</f>
        <v>0</v>
      </c>
      <c r="AK146" s="40">
        <f>AK145+$AH$146</f>
        <v>0</v>
      </c>
      <c r="AL146" s="40">
        <f>AL145+$AH$146</f>
        <v>0</v>
      </c>
      <c r="AM146" s="41">
        <f>AI146+AJ146+AK146+AL146</f>
        <v>0</v>
      </c>
      <c r="AN146" s="39">
        <f>SUM(AN133:AN144)</f>
        <v>0</v>
      </c>
      <c r="AO146" s="40">
        <f>AO145+$AN$146</f>
        <v>0</v>
      </c>
      <c r="AP146" s="40">
        <f>AP145+$AN$146</f>
        <v>0</v>
      </c>
      <c r="AQ146" s="40">
        <f>AQ145+$AN$146</f>
        <v>0</v>
      </c>
      <c r="AR146" s="40">
        <f>AR145+$AN$146</f>
        <v>0</v>
      </c>
      <c r="AS146" s="41">
        <f>AO146+AP146+AQ146+AR146</f>
        <v>0</v>
      </c>
      <c r="AT146" s="39">
        <f>SUM(AT133:AT144)</f>
        <v>0</v>
      </c>
      <c r="AU146" s="40">
        <f>AU145+$AT$146</f>
        <v>0</v>
      </c>
      <c r="AV146" s="40">
        <f>AV145+$AT$146</f>
        <v>0</v>
      </c>
      <c r="AW146" s="40">
        <f>AW145+$AT$146</f>
        <v>0</v>
      </c>
      <c r="AX146" s="40">
        <f>AX145+$AT$146</f>
        <v>0</v>
      </c>
      <c r="AY146" s="41">
        <f>AU146+AV146+AW146+AX146</f>
        <v>0</v>
      </c>
      <c r="AZ146" s="39">
        <f>SUM(AZ133:AZ144)</f>
        <v>0</v>
      </c>
      <c r="BA146" s="40">
        <f>BA145+$AZ$146</f>
        <v>0</v>
      </c>
      <c r="BB146" s="40">
        <f>BB145+$AZ$146</f>
        <v>0</v>
      </c>
      <c r="BC146" s="40">
        <f>BC145+$AZ$146</f>
        <v>0</v>
      </c>
      <c r="BD146" s="40">
        <f>BD145+$AZ$146</f>
        <v>0</v>
      </c>
      <c r="BE146" s="41">
        <f>BA146+BB146+BC146+BD146</f>
        <v>0</v>
      </c>
      <c r="BF146" s="44">
        <f t="shared" si="377"/>
        <v>4</v>
      </c>
      <c r="BG146" s="17">
        <f t="shared" si="378"/>
        <v>4</v>
      </c>
      <c r="BH146" s="17">
        <f t="shared" si="379"/>
        <v>4</v>
      </c>
      <c r="BI146" s="17">
        <f t="shared" si="380"/>
        <v>4</v>
      </c>
      <c r="BJ146" s="17">
        <f t="shared" si="381"/>
        <v>4</v>
      </c>
      <c r="BK146" s="17">
        <f t="shared" si="382"/>
        <v>0</v>
      </c>
      <c r="BL146" s="17">
        <f t="shared" si="383"/>
        <v>0</v>
      </c>
      <c r="BM146" s="17">
        <f t="shared" si="384"/>
        <v>0</v>
      </c>
      <c r="BN146" s="17">
        <f t="shared" si="385"/>
        <v>0</v>
      </c>
      <c r="BO146" s="17">
        <f t="shared" si="386"/>
        <v>20</v>
      </c>
      <c r="BP146" s="17">
        <f t="shared" si="387"/>
        <v>8098</v>
      </c>
      <c r="BQ146" s="17">
        <f t="shared" si="388"/>
        <v>404.9</v>
      </c>
    </row>
    <row r="147" spans="1:69" ht="15.75" customHeight="1" x14ac:dyDescent="0.25">
      <c r="A147" s="36"/>
      <c r="B147" s="37" t="s">
        <v>37</v>
      </c>
      <c r="C147" s="46"/>
      <c r="D147" s="42"/>
      <c r="E147" s="40">
        <f t="shared" ref="E147:I148" si="399">IF($D$146&gt;0,IF(E145=E161,0.5,IF(E145&gt;E161,1,0)),0)</f>
        <v>1</v>
      </c>
      <c r="F147" s="40">
        <f t="shared" si="399"/>
        <v>1</v>
      </c>
      <c r="G147" s="40">
        <f t="shared" si="399"/>
        <v>0</v>
      </c>
      <c r="H147" s="40">
        <f t="shared" si="399"/>
        <v>1</v>
      </c>
      <c r="I147" s="41">
        <f t="shared" si="399"/>
        <v>1</v>
      </c>
      <c r="J147" s="42"/>
      <c r="K147" s="40">
        <f>IF($J$146&gt;0,IF(K145=K78,0.5,IF(K145&gt;K78,1,0)),0)</f>
        <v>1</v>
      </c>
      <c r="L147" s="40">
        <f>IF($J$146&gt;0,IF(L145=L78,0.5,IF(L145&gt;L78,1,0)),0)</f>
        <v>1</v>
      </c>
      <c r="M147" s="40">
        <f>IF($J$146&gt;0,IF(M145=M78,0.5,IF(M145&gt;M78,1,0)),0)</f>
        <v>1</v>
      </c>
      <c r="N147" s="40">
        <f>IF($J$146&gt;0,IF(N145=N78,0.5,IF(N145&gt;N78,1,0)),0)</f>
        <v>1</v>
      </c>
      <c r="O147" s="41">
        <f>IF($J$146&gt;0,IF(O145=O78,0.5,IF(O145&gt;O78,1,0)),0)</f>
        <v>1</v>
      </c>
      <c r="P147" s="42"/>
      <c r="Q147" s="40">
        <f t="shared" ref="Q147:U148" si="400">IF($P$146&gt;0,IF(Q145=Q127,0.5,IF(Q145&gt;Q127,1,0)),0)</f>
        <v>0</v>
      </c>
      <c r="R147" s="40">
        <f t="shared" si="400"/>
        <v>1</v>
      </c>
      <c r="S147" s="40">
        <f t="shared" si="400"/>
        <v>1</v>
      </c>
      <c r="T147" s="40">
        <f t="shared" si="400"/>
        <v>0</v>
      </c>
      <c r="U147" s="41">
        <f t="shared" si="400"/>
        <v>0</v>
      </c>
      <c r="V147" s="42"/>
      <c r="W147" s="40">
        <f>IF($V$146&gt;0,IF(W145=W93,0.5,IF(W145&gt;W93,1,0)),0)</f>
        <v>0</v>
      </c>
      <c r="X147" s="40">
        <f>IF($V$146&gt;0,IF(X145=X93,0.5,IF(X145&gt;X93,1,0)),0)</f>
        <v>0</v>
      </c>
      <c r="Y147" s="40">
        <f>IF($V$146&gt;0,IF(Y145=Y93,0.5,IF(Y145&gt;Y93,1,0)),0)</f>
        <v>0</v>
      </c>
      <c r="Z147" s="40">
        <f>IF($V$146&gt;0,IF(Z145=Z93,0.5,IF(Z145&gt;Z93,1,0)),0)</f>
        <v>0</v>
      </c>
      <c r="AA147" s="41">
        <f>IF($V$146&gt;0,IF(AA145=AA93,0.5,IF(AA145&gt;AA93,1,0)),0)</f>
        <v>0</v>
      </c>
      <c r="AB147" s="42"/>
      <c r="AC147" s="40">
        <f t="shared" ref="AC147:AG148" si="401">IF($AB$146&gt;0,IF(AC145=AC190,0.5,IF(AC145&gt;AC190,1,0)),0)</f>
        <v>0.5</v>
      </c>
      <c r="AD147" s="40">
        <f t="shared" si="401"/>
        <v>0.5</v>
      </c>
      <c r="AE147" s="40">
        <f t="shared" si="401"/>
        <v>0.5</v>
      </c>
      <c r="AF147" s="40">
        <f t="shared" si="401"/>
        <v>0.5</v>
      </c>
      <c r="AG147" s="41">
        <f t="shared" si="401"/>
        <v>0.5</v>
      </c>
      <c r="AH147" s="42"/>
      <c r="AI147" s="40">
        <f>IF($AH$146&gt;0,IF(AI145=AI65,0.5,IF(AI145&gt;AI65,1,0)),0)</f>
        <v>0</v>
      </c>
      <c r="AJ147" s="40">
        <f>IF($AH$146&gt;0,IF(AJ145=AJ65,0.5,IF(AJ145&gt;AJ65,1,0)),0)</f>
        <v>0</v>
      </c>
      <c r="AK147" s="40">
        <f>IF($AH$146&gt;0,IF(AK145=AK65,0.5,IF(AK145&gt;AK65,1,0)),0)</f>
        <v>0</v>
      </c>
      <c r="AL147" s="40">
        <f>IF($AH$146&gt;0,IF(AL145=AL65,0.5,IF(AL145&gt;AL65,1,0)),0)</f>
        <v>0</v>
      </c>
      <c r="AM147" s="41">
        <f>IF($AH$146&gt;0,IF(AM145=AM65,0.5,IF(AM145&gt;AM65,1,0)),0)</f>
        <v>0</v>
      </c>
      <c r="AN147" s="42"/>
      <c r="AO147" s="40">
        <f t="shared" ref="AO147:AS148" si="402">IF($AN$146&gt;0,IF(AO145=AO173,0.5,IF(AO145&gt;AO173,1,0)),0)</f>
        <v>0</v>
      </c>
      <c r="AP147" s="40">
        <f t="shared" si="402"/>
        <v>0</v>
      </c>
      <c r="AQ147" s="40">
        <f t="shared" si="402"/>
        <v>0</v>
      </c>
      <c r="AR147" s="40">
        <f t="shared" si="402"/>
        <v>0</v>
      </c>
      <c r="AS147" s="41">
        <f t="shared" si="402"/>
        <v>0</v>
      </c>
      <c r="AT147" s="42"/>
      <c r="AU147" s="40">
        <f t="shared" ref="AU147:AY148" si="403">IF($AT$146&gt;0,IF(AU145=AU110,0.5,IF(AU145&gt;AU110,1,0)),0)</f>
        <v>0</v>
      </c>
      <c r="AV147" s="40">
        <f t="shared" si="403"/>
        <v>0</v>
      </c>
      <c r="AW147" s="40">
        <f t="shared" si="403"/>
        <v>0</v>
      </c>
      <c r="AX147" s="40">
        <f t="shared" si="403"/>
        <v>0</v>
      </c>
      <c r="AY147" s="41">
        <f t="shared" si="403"/>
        <v>0</v>
      </c>
      <c r="AZ147" s="42"/>
      <c r="BA147" s="40">
        <f>IF($AZ$146&gt;0,IF(BA145=BA51,0.5,IF(BA145&gt;BA51,1,0)),0)</f>
        <v>0</v>
      </c>
      <c r="BB147" s="40">
        <f>IF($AZ$146&gt;0,IF(BB145=BB51,0.5,IF(BB145&gt;BB51,1,0)),0)</f>
        <v>0</v>
      </c>
      <c r="BC147" s="40">
        <f>IF($AZ$146&gt;0,IF(BC145=BC51,0.5,IF(BC145&gt;BC51,1,0)),0)</f>
        <v>0</v>
      </c>
      <c r="BD147" s="40">
        <f>IF($AZ$146&gt;0,IF(BD145=BD51,0.5,IF(BD145&gt;BD51,1,0)),0)</f>
        <v>0</v>
      </c>
      <c r="BE147" s="41">
        <f>IF($AZ$146&gt;0,IF(BE145=BE51,0.5,IF(BE145&gt;BE51,1,0)),0)</f>
        <v>0</v>
      </c>
      <c r="BF147" s="47"/>
      <c r="BG147" s="21"/>
      <c r="BH147" s="21"/>
      <c r="BI147" s="21"/>
      <c r="BJ147" s="21"/>
      <c r="BK147" s="21"/>
      <c r="BL147" s="21"/>
      <c r="BM147" s="21"/>
      <c r="BN147" s="21"/>
      <c r="BO147" s="21"/>
      <c r="BP147" s="17">
        <f t="shared" si="387"/>
        <v>2.5</v>
      </c>
      <c r="BQ147" s="21"/>
    </row>
    <row r="148" spans="1:69" ht="15.75" customHeight="1" x14ac:dyDescent="0.25">
      <c r="A148" s="36"/>
      <c r="B148" s="37" t="s">
        <v>38</v>
      </c>
      <c r="C148" s="46"/>
      <c r="D148" s="42"/>
      <c r="E148" s="40">
        <f t="shared" si="399"/>
        <v>1</v>
      </c>
      <c r="F148" s="40">
        <f t="shared" si="399"/>
        <v>0</v>
      </c>
      <c r="G148" s="40">
        <f t="shared" si="399"/>
        <v>0</v>
      </c>
      <c r="H148" s="40">
        <f t="shared" si="399"/>
        <v>1</v>
      </c>
      <c r="I148" s="41">
        <f t="shared" si="399"/>
        <v>1</v>
      </c>
      <c r="J148" s="42"/>
      <c r="K148" s="40">
        <f>IF($J$146&gt;0,IF(K146=K79,0.5,IF(K146&gt;K79,1,0)),0)</f>
        <v>1</v>
      </c>
      <c r="L148" s="40">
        <f>IF($J$146&gt;0,IF(L146=L79,0.5,IF(L146&gt;L79,1,0)),0)</f>
        <v>1</v>
      </c>
      <c r="M148" s="40">
        <f>IF($J$146&gt;0,IF(M146=M79,0.5,IF(M146&gt;M79,1,0)),0)</f>
        <v>1</v>
      </c>
      <c r="N148" s="40">
        <f>IF($J$146&gt;0,IF(N146=N79,0.5,IF(N146&gt;N79,1,0)),0)</f>
        <v>1</v>
      </c>
      <c r="O148" s="41">
        <f>IF($J$146&gt;0,IF(O146=O79,0.5,IF(O146&gt;O79,1,0)),0)</f>
        <v>1</v>
      </c>
      <c r="P148" s="42"/>
      <c r="Q148" s="40">
        <f t="shared" si="400"/>
        <v>1</v>
      </c>
      <c r="R148" s="40">
        <f t="shared" si="400"/>
        <v>1</v>
      </c>
      <c r="S148" s="40">
        <f t="shared" si="400"/>
        <v>1</v>
      </c>
      <c r="T148" s="40">
        <f t="shared" si="400"/>
        <v>0</v>
      </c>
      <c r="U148" s="41">
        <f t="shared" si="400"/>
        <v>1</v>
      </c>
      <c r="V148" s="42"/>
      <c r="W148" s="40">
        <f>IF($V$146&gt;0,IF(W146=W94,0.5,IF(W146&gt;W94,1,0)),0)</f>
        <v>0</v>
      </c>
      <c r="X148" s="40">
        <f>IF($V$146&gt;0,IF(X146=X94,0.5,IF(X146&gt;X94,1,0)),0)</f>
        <v>0</v>
      </c>
      <c r="Y148" s="40">
        <f>IF($V$146&gt;0,IF(Y146=Y94,0.5,IF(Y146&gt;Y94,1,0)),0)</f>
        <v>0</v>
      </c>
      <c r="Z148" s="40">
        <f>IF($V$146&gt;0,IF(Z146=Z94,0.5,IF(Z146&gt;Z94,1,0)),0)</f>
        <v>0</v>
      </c>
      <c r="AA148" s="41">
        <f>IF($V$146&gt;0,IF(AA146=AA94,0.5,IF(AA146&gt;AA94,1,0)),0)</f>
        <v>0</v>
      </c>
      <c r="AB148" s="42"/>
      <c r="AC148" s="40">
        <f t="shared" si="401"/>
        <v>0.5</v>
      </c>
      <c r="AD148" s="40">
        <f t="shared" si="401"/>
        <v>0.5</v>
      </c>
      <c r="AE148" s="40">
        <f t="shared" si="401"/>
        <v>0.5</v>
      </c>
      <c r="AF148" s="40">
        <f t="shared" si="401"/>
        <v>0.5</v>
      </c>
      <c r="AG148" s="41">
        <f t="shared" si="401"/>
        <v>0.5</v>
      </c>
      <c r="AH148" s="42"/>
      <c r="AI148" s="40">
        <f>IF($AH$146&gt;0,IF(AI146=AI66,0.5,IF(AI146&gt;AI66,1,0)),0)</f>
        <v>0</v>
      </c>
      <c r="AJ148" s="40">
        <f>IF($AH$146&gt;0,IF(AJ146=AJ66,0.5,IF(AJ146&gt;AJ66,1,0)),0)</f>
        <v>0</v>
      </c>
      <c r="AK148" s="40">
        <f>IF($AH$146&gt;0,IF(AK146=AK66,0.5,IF(AK146&gt;AK66,1,0)),0)</f>
        <v>0</v>
      </c>
      <c r="AL148" s="40">
        <f>IF($AH$146&gt;0,IF(AL146=AL66,0.5,IF(AL146&gt;AL66,1,0)),0)</f>
        <v>0</v>
      </c>
      <c r="AM148" s="41">
        <f>IF($AH$146&gt;0,IF(AM146=AM66,0.5,IF(AM146&gt;AM66,1,0)),0)</f>
        <v>0</v>
      </c>
      <c r="AN148" s="42"/>
      <c r="AO148" s="40">
        <f t="shared" si="402"/>
        <v>0</v>
      </c>
      <c r="AP148" s="40">
        <f t="shared" si="402"/>
        <v>0</v>
      </c>
      <c r="AQ148" s="40">
        <f t="shared" si="402"/>
        <v>0</v>
      </c>
      <c r="AR148" s="40">
        <f t="shared" si="402"/>
        <v>0</v>
      </c>
      <c r="AS148" s="41">
        <f t="shared" si="402"/>
        <v>0</v>
      </c>
      <c r="AT148" s="42"/>
      <c r="AU148" s="40">
        <f t="shared" si="403"/>
        <v>0</v>
      </c>
      <c r="AV148" s="40">
        <f t="shared" si="403"/>
        <v>0</v>
      </c>
      <c r="AW148" s="40">
        <f t="shared" si="403"/>
        <v>0</v>
      </c>
      <c r="AX148" s="40">
        <f t="shared" si="403"/>
        <v>0</v>
      </c>
      <c r="AY148" s="41">
        <f t="shared" si="403"/>
        <v>0</v>
      </c>
      <c r="AZ148" s="42"/>
      <c r="BA148" s="40">
        <f>IF($AZ$146&gt;0,IF(BA146=BA52,0.5,IF(BA146&gt;BA52,1,0)),0)</f>
        <v>0</v>
      </c>
      <c r="BB148" s="40">
        <f>IF($AZ$146&gt;0,IF(BB146=BB52,0.5,IF(BB146&gt;BB52,1,0)),0)</f>
        <v>0</v>
      </c>
      <c r="BC148" s="40">
        <f>IF($AZ$146&gt;0,IF(BC146=BC52,0.5,IF(BC146&gt;BC52,1,0)),0)</f>
        <v>0</v>
      </c>
      <c r="BD148" s="40">
        <f>IF($AZ$146&gt;0,IF(BD146=BD52,0.5,IF(BD146&gt;BD52,1,0)),0)</f>
        <v>0</v>
      </c>
      <c r="BE148" s="41">
        <f>IF($AZ$146&gt;0,IF(BE146=BE52,0.5,IF(BE146&gt;BE52,1,0)),0)</f>
        <v>0</v>
      </c>
      <c r="BF148" s="47"/>
      <c r="BG148" s="21"/>
      <c r="BH148" s="21"/>
      <c r="BI148" s="21"/>
      <c r="BJ148" s="21"/>
      <c r="BK148" s="21"/>
      <c r="BL148" s="21"/>
      <c r="BM148" s="21"/>
      <c r="BN148" s="21"/>
      <c r="BO148" s="21"/>
      <c r="BP148" s="17">
        <f t="shared" si="387"/>
        <v>3.5</v>
      </c>
      <c r="BQ148" s="21"/>
    </row>
    <row r="149" spans="1:69" ht="14.25" customHeight="1" x14ac:dyDescent="0.25">
      <c r="A149" s="48"/>
      <c r="B149" s="49" t="s">
        <v>39</v>
      </c>
      <c r="C149" s="50"/>
      <c r="D149" s="51"/>
      <c r="E149" s="52"/>
      <c r="F149" s="52"/>
      <c r="G149" s="52"/>
      <c r="H149" s="52"/>
      <c r="I149" s="53">
        <f>SUM(E147+F147+G147+H147+I147+E148+F148+G148+H148+I148)</f>
        <v>7</v>
      </c>
      <c r="J149" s="51"/>
      <c r="K149" s="52"/>
      <c r="L149" s="52"/>
      <c r="M149" s="52"/>
      <c r="N149" s="52"/>
      <c r="O149" s="53">
        <f>SUM(K147+L147+M147+N147+O147+K148+L148+M148+N148+O148)</f>
        <v>10</v>
      </c>
      <c r="P149" s="51"/>
      <c r="Q149" s="52"/>
      <c r="R149" s="52"/>
      <c r="S149" s="52"/>
      <c r="T149" s="52"/>
      <c r="U149" s="53">
        <f>SUM(Q147+R147+S147+T147+U147+Q148+R148+S148+T148+U148)</f>
        <v>6</v>
      </c>
      <c r="V149" s="51"/>
      <c r="W149" s="52"/>
      <c r="X149" s="52"/>
      <c r="Y149" s="52"/>
      <c r="Z149" s="52"/>
      <c r="AA149" s="53">
        <f>SUM(W147+X147+Y147+Z147+AA147+W148+X148+Y148+Z148+AA148)</f>
        <v>0</v>
      </c>
      <c r="AB149" s="51"/>
      <c r="AC149" s="52"/>
      <c r="AD149" s="52"/>
      <c r="AE149" s="52"/>
      <c r="AF149" s="52"/>
      <c r="AG149" s="53">
        <f>SUM(AC147+AD147+AE147+AF147+AG147+AC148+AD148+AE148+AF148+AG148)</f>
        <v>5</v>
      </c>
      <c r="AH149" s="51"/>
      <c r="AI149" s="52"/>
      <c r="AJ149" s="52"/>
      <c r="AK149" s="52"/>
      <c r="AL149" s="52"/>
      <c r="AM149" s="53">
        <f>SUM(AI147+AJ147+AK147+AL147+AM147+AI148+AJ148+AK148+AL148+AM148)</f>
        <v>0</v>
      </c>
      <c r="AN149" s="51"/>
      <c r="AO149" s="52"/>
      <c r="AP149" s="52"/>
      <c r="AQ149" s="52"/>
      <c r="AR149" s="52"/>
      <c r="AS149" s="53">
        <f>SUM(AO147+AP147+AQ147+AR147+AS147+AO148+AP148+AQ148+AR148+AS148)</f>
        <v>0</v>
      </c>
      <c r="AT149" s="51"/>
      <c r="AU149" s="52"/>
      <c r="AV149" s="52"/>
      <c r="AW149" s="52"/>
      <c r="AX149" s="52"/>
      <c r="AY149" s="53">
        <f>SUM(AU147+AV147+AW147+AX147+AY147+AU148+AV148+AW148+AX148+AY148)</f>
        <v>0</v>
      </c>
      <c r="AZ149" s="51"/>
      <c r="BA149" s="52"/>
      <c r="BB149" s="52"/>
      <c r="BC149" s="52"/>
      <c r="BD149" s="52"/>
      <c r="BE149" s="53">
        <f>SUM(BA147+BB147+BC147+BD147+BE147+BA148+BB148+BC148+BD148+BE148)</f>
        <v>0</v>
      </c>
      <c r="BF149" s="54"/>
      <c r="BG149" s="55"/>
      <c r="BH149" s="55"/>
      <c r="BI149" s="55"/>
      <c r="BJ149" s="55"/>
      <c r="BK149" s="55"/>
      <c r="BL149" s="55"/>
      <c r="BM149" s="55"/>
      <c r="BN149" s="55"/>
      <c r="BO149" s="55"/>
      <c r="BP149" s="56">
        <f t="shared" si="387"/>
        <v>28</v>
      </c>
      <c r="BQ149" s="55"/>
    </row>
    <row r="150" spans="1:69" ht="27" customHeight="1" x14ac:dyDescent="0.25">
      <c r="A150" s="30">
        <v>8</v>
      </c>
      <c r="B150" s="122" t="s">
        <v>62</v>
      </c>
      <c r="C150" s="123"/>
      <c r="D150" s="31" t="s">
        <v>26</v>
      </c>
      <c r="E150" s="32" t="s">
        <v>27</v>
      </c>
      <c r="F150" s="32" t="s">
        <v>28</v>
      </c>
      <c r="G150" s="32" t="s">
        <v>29</v>
      </c>
      <c r="H150" s="32" t="s">
        <v>30</v>
      </c>
      <c r="I150" s="33" t="s">
        <v>23</v>
      </c>
      <c r="J150" s="31" t="s">
        <v>26</v>
      </c>
      <c r="K150" s="32" t="s">
        <v>27</v>
      </c>
      <c r="L150" s="32" t="s">
        <v>28</v>
      </c>
      <c r="M150" s="32" t="s">
        <v>29</v>
      </c>
      <c r="N150" s="32" t="s">
        <v>30</v>
      </c>
      <c r="O150" s="33" t="s">
        <v>23</v>
      </c>
      <c r="P150" s="31" t="s">
        <v>26</v>
      </c>
      <c r="Q150" s="32" t="s">
        <v>27</v>
      </c>
      <c r="R150" s="32" t="s">
        <v>28</v>
      </c>
      <c r="S150" s="32" t="s">
        <v>29</v>
      </c>
      <c r="T150" s="32" t="s">
        <v>30</v>
      </c>
      <c r="U150" s="33" t="s">
        <v>23</v>
      </c>
      <c r="V150" s="31" t="s">
        <v>26</v>
      </c>
      <c r="W150" s="32" t="s">
        <v>27</v>
      </c>
      <c r="X150" s="32" t="s">
        <v>28</v>
      </c>
      <c r="Y150" s="32" t="s">
        <v>29</v>
      </c>
      <c r="Z150" s="32" t="s">
        <v>30</v>
      </c>
      <c r="AA150" s="33" t="s">
        <v>23</v>
      </c>
      <c r="AB150" s="31" t="s">
        <v>26</v>
      </c>
      <c r="AC150" s="32" t="s">
        <v>27</v>
      </c>
      <c r="AD150" s="32" t="s">
        <v>28</v>
      </c>
      <c r="AE150" s="32" t="s">
        <v>29</v>
      </c>
      <c r="AF150" s="32" t="s">
        <v>30</v>
      </c>
      <c r="AG150" s="33" t="s">
        <v>23</v>
      </c>
      <c r="AH150" s="31" t="s">
        <v>26</v>
      </c>
      <c r="AI150" s="32" t="s">
        <v>27</v>
      </c>
      <c r="AJ150" s="32" t="s">
        <v>28</v>
      </c>
      <c r="AK150" s="32" t="s">
        <v>29</v>
      </c>
      <c r="AL150" s="32" t="s">
        <v>30</v>
      </c>
      <c r="AM150" s="33" t="s">
        <v>23</v>
      </c>
      <c r="AN150" s="31" t="s">
        <v>26</v>
      </c>
      <c r="AO150" s="32" t="s">
        <v>27</v>
      </c>
      <c r="AP150" s="32" t="s">
        <v>28</v>
      </c>
      <c r="AQ150" s="32" t="s">
        <v>29</v>
      </c>
      <c r="AR150" s="32" t="s">
        <v>30</v>
      </c>
      <c r="AS150" s="33" t="s">
        <v>23</v>
      </c>
      <c r="AT150" s="31" t="s">
        <v>26</v>
      </c>
      <c r="AU150" s="32" t="s">
        <v>27</v>
      </c>
      <c r="AV150" s="32" t="s">
        <v>28</v>
      </c>
      <c r="AW150" s="32" t="s">
        <v>29</v>
      </c>
      <c r="AX150" s="32" t="s">
        <v>30</v>
      </c>
      <c r="AY150" s="33" t="s">
        <v>23</v>
      </c>
      <c r="AZ150" s="31" t="s">
        <v>26</v>
      </c>
      <c r="BA150" s="32" t="s">
        <v>27</v>
      </c>
      <c r="BB150" s="32" t="s">
        <v>28</v>
      </c>
      <c r="BC150" s="32" t="s">
        <v>29</v>
      </c>
      <c r="BD150" s="32" t="s">
        <v>30</v>
      </c>
      <c r="BE150" s="33" t="s">
        <v>23</v>
      </c>
      <c r="BF150" s="34"/>
      <c r="BG150" s="35"/>
      <c r="BH150" s="35"/>
      <c r="BI150" s="35"/>
      <c r="BJ150" s="35"/>
      <c r="BK150" s="35"/>
      <c r="BL150" s="35"/>
      <c r="BM150" s="35"/>
      <c r="BN150" s="35"/>
      <c r="BO150" s="35"/>
      <c r="BP150" s="57"/>
      <c r="BQ150" s="35"/>
    </row>
    <row r="151" spans="1:69" ht="15.75" customHeight="1" x14ac:dyDescent="0.25">
      <c r="A151" s="36"/>
      <c r="B151" s="37" t="s">
        <v>63</v>
      </c>
      <c r="C151" s="38" t="s">
        <v>64</v>
      </c>
      <c r="D151" s="39">
        <v>51</v>
      </c>
      <c r="E151" s="40">
        <f>E21</f>
        <v>125</v>
      </c>
      <c r="F151" s="40">
        <f t="shared" ref="F151:H151" si="404">F21</f>
        <v>150</v>
      </c>
      <c r="G151" s="40">
        <f t="shared" si="404"/>
        <v>170</v>
      </c>
      <c r="H151" s="40">
        <f t="shared" si="404"/>
        <v>137</v>
      </c>
      <c r="I151" s="41">
        <f t="shared" ref="I151:I160" si="405">SUM(E151:H151)</f>
        <v>582</v>
      </c>
      <c r="J151" s="42">
        <v>51</v>
      </c>
      <c r="K151" s="43">
        <f>K21</f>
        <v>147</v>
      </c>
      <c r="L151" s="43">
        <f t="shared" ref="L151:N151" si="406">L21</f>
        <v>161</v>
      </c>
      <c r="M151" s="43">
        <f t="shared" si="406"/>
        <v>133</v>
      </c>
      <c r="N151" s="43">
        <f t="shared" si="406"/>
        <v>134</v>
      </c>
      <c r="O151" s="41">
        <f t="shared" ref="O151:O160" si="407">SUM(K151:N151)</f>
        <v>575</v>
      </c>
      <c r="P151" s="42">
        <v>51</v>
      </c>
      <c r="Q151" s="43">
        <f>Q21</f>
        <v>115</v>
      </c>
      <c r="R151" s="43">
        <f t="shared" ref="R151:T151" si="408">R21</f>
        <v>162</v>
      </c>
      <c r="S151" s="43">
        <f t="shared" si="408"/>
        <v>158</v>
      </c>
      <c r="T151" s="43">
        <f t="shared" si="408"/>
        <v>161</v>
      </c>
      <c r="U151" s="41">
        <f t="shared" ref="U151:U160" si="409">SUM(Q151:T151)</f>
        <v>596</v>
      </c>
      <c r="V151" s="42">
        <v>51</v>
      </c>
      <c r="W151" s="43">
        <f>W21</f>
        <v>149</v>
      </c>
      <c r="X151" s="43">
        <f t="shared" ref="X151:Z151" si="410">X21</f>
        <v>180</v>
      </c>
      <c r="Y151" s="43">
        <f t="shared" si="410"/>
        <v>157</v>
      </c>
      <c r="Z151" s="43">
        <f t="shared" si="410"/>
        <v>162</v>
      </c>
      <c r="AA151" s="41">
        <f t="shared" ref="AA151:AA160" si="411">SUM(W151:Z151)</f>
        <v>648</v>
      </c>
      <c r="AB151" s="42">
        <v>50</v>
      </c>
      <c r="AC151" s="43">
        <f>AC21</f>
        <v>141</v>
      </c>
      <c r="AD151" s="43">
        <f t="shared" ref="AD151:AF151" si="412">AD21</f>
        <v>145</v>
      </c>
      <c r="AE151" s="43">
        <f t="shared" si="412"/>
        <v>161</v>
      </c>
      <c r="AF151" s="43">
        <f t="shared" si="412"/>
        <v>176</v>
      </c>
      <c r="AG151" s="41">
        <f t="shared" ref="AG151:AG160" si="413">SUM(AC151:AF151)</f>
        <v>623</v>
      </c>
      <c r="AH151" s="42"/>
      <c r="AI151" s="43"/>
      <c r="AJ151" s="43"/>
      <c r="AK151" s="43"/>
      <c r="AL151" s="43"/>
      <c r="AM151" s="41">
        <f t="shared" ref="AM151:AM160" si="414">SUM(AI151:AL151)</f>
        <v>0</v>
      </c>
      <c r="AN151" s="42"/>
      <c r="AO151" s="43"/>
      <c r="AP151" s="43"/>
      <c r="AQ151" s="43"/>
      <c r="AR151" s="43"/>
      <c r="AS151" s="41">
        <f t="shared" ref="AS151:AS160" si="415">SUM(AO151:AR151)</f>
        <v>0</v>
      </c>
      <c r="AT151" s="42"/>
      <c r="AU151" s="43"/>
      <c r="AV151" s="43"/>
      <c r="AW151" s="43"/>
      <c r="AX151" s="43"/>
      <c r="AY151" s="41">
        <f t="shared" ref="AY151:AY160" si="416">SUM(AU151:AX151)</f>
        <v>0</v>
      </c>
      <c r="AZ151" s="42"/>
      <c r="BA151" s="43"/>
      <c r="BB151" s="43"/>
      <c r="BC151" s="43"/>
      <c r="BD151" s="43"/>
      <c r="BE151" s="41">
        <f t="shared" ref="BE151:BE160" si="417">SUM(BA151:BD151)</f>
        <v>0</v>
      </c>
      <c r="BF151" s="44">
        <f t="shared" ref="BF151:BF162" si="418">SUM((IF(E151&gt;0,1,0)+(IF(F151&gt;0,1,0)+(IF(G151&gt;0,1,0)+(IF(H151&gt;0,1,0))))))</f>
        <v>4</v>
      </c>
      <c r="BG151" s="17">
        <f t="shared" ref="BG151:BG162" si="419">SUM((IF(K151&gt;0,1,0)+(IF(L151&gt;0,1,0)+(IF(M151&gt;0,1,0)+(IF(N151&gt;0,1,0))))))</f>
        <v>4</v>
      </c>
      <c r="BH151" s="17">
        <f t="shared" ref="BH151:BH162" si="420">SUM((IF(Q151&gt;0,1,0)+(IF(R151&gt;0,1,0)+(IF(S151&gt;0,1,0)+(IF(T151&gt;0,1,0))))))</f>
        <v>4</v>
      </c>
      <c r="BI151" s="17">
        <f t="shared" ref="BI151:BI162" si="421">SUM((IF(W151&gt;0,1,0)+(IF(X151&gt;0,1,0)+(IF(Y151&gt;0,1,0)+(IF(Z151&gt;0,1,0))))))</f>
        <v>4</v>
      </c>
      <c r="BJ151" s="17">
        <f t="shared" ref="BJ151:BJ162" si="422">SUM((IF(AC151&gt;0,1,0)+(IF(AD151&gt;0,1,0)+(IF(AE151&gt;0,1,0)+(IF(AF151&gt;0,1,0))))))</f>
        <v>4</v>
      </c>
      <c r="BK151" s="17">
        <f t="shared" ref="BK151:BK162" si="423">SUM((IF(AI151&gt;0,1,0)+(IF(AJ151&gt;0,1,0)+(IF(AK151&gt;0,1,0)+(IF(AL151&gt;0,1,0))))))</f>
        <v>0</v>
      </c>
      <c r="BL151" s="17">
        <f t="shared" ref="BL151:BL162" si="424">SUM((IF(AO151&gt;0,1,0)+(IF(AP151&gt;0,1,0)+(IF(AQ151&gt;0,1,0)+(IF(AR151&gt;0,1,0))))))</f>
        <v>0</v>
      </c>
      <c r="BM151" s="17">
        <f t="shared" ref="BM151:BM162" si="425">SUM((IF(AU151&gt;0,1,0)+(IF(AV151&gt;0,1,0)+(IF(AW151&gt;0,1,0)+(IF(AX151&gt;0,1,0))))))</f>
        <v>0</v>
      </c>
      <c r="BN151" s="17">
        <f t="shared" ref="BN151:BN162" si="426">SUM((IF(BA151&gt;0,1,0)+(IF(BB151&gt;0,1,0)+(IF(BC151&gt;0,1,0)+(IF(BD151&gt;0,1,0))))))</f>
        <v>0</v>
      </c>
      <c r="BO151" s="17">
        <f t="shared" ref="BO151:BO162" si="427">SUM(BF151:BN151)</f>
        <v>20</v>
      </c>
      <c r="BP151" s="17">
        <f t="shared" ref="BP151:BP156" si="428">I151+O151+U151+AA151+AG151+AM151+AS151+AY151+BE151</f>
        <v>3024</v>
      </c>
      <c r="BQ151" s="17">
        <f t="shared" ref="BQ151:BQ162" si="429">BP151/BO151</f>
        <v>151.19999999999999</v>
      </c>
    </row>
    <row r="152" spans="1:69" ht="15.75" customHeight="1" x14ac:dyDescent="0.25">
      <c r="A152" s="36"/>
      <c r="B152" s="37" t="s">
        <v>65</v>
      </c>
      <c r="C152" s="38" t="s">
        <v>66</v>
      </c>
      <c r="D152" s="39">
        <v>46</v>
      </c>
      <c r="E152" s="40">
        <f>E5</f>
        <v>162</v>
      </c>
      <c r="F152" s="40">
        <f t="shared" ref="F152:H152" si="430">F5</f>
        <v>179</v>
      </c>
      <c r="G152" s="40">
        <f t="shared" si="430"/>
        <v>194</v>
      </c>
      <c r="H152" s="40">
        <f t="shared" si="430"/>
        <v>127</v>
      </c>
      <c r="I152" s="41">
        <f t="shared" si="405"/>
        <v>662</v>
      </c>
      <c r="J152" s="42">
        <v>46</v>
      </c>
      <c r="K152" s="43">
        <f>K5</f>
        <v>101</v>
      </c>
      <c r="L152" s="43">
        <f t="shared" ref="L152:N152" si="431">L5</f>
        <v>141</v>
      </c>
      <c r="M152" s="43">
        <f t="shared" si="431"/>
        <v>133</v>
      </c>
      <c r="N152" s="43">
        <f t="shared" si="431"/>
        <v>127</v>
      </c>
      <c r="O152" s="41">
        <f t="shared" si="407"/>
        <v>502</v>
      </c>
      <c r="P152" s="42">
        <v>47</v>
      </c>
      <c r="Q152" s="43">
        <f>Q5</f>
        <v>157</v>
      </c>
      <c r="R152" s="43">
        <f t="shared" ref="R152:T152" si="432">R5</f>
        <v>155</v>
      </c>
      <c r="S152" s="43">
        <f t="shared" si="432"/>
        <v>177</v>
      </c>
      <c r="T152" s="43">
        <f t="shared" si="432"/>
        <v>179</v>
      </c>
      <c r="U152" s="41">
        <f t="shared" si="409"/>
        <v>668</v>
      </c>
      <c r="V152" s="42"/>
      <c r="W152" s="43"/>
      <c r="X152" s="43"/>
      <c r="Y152" s="43"/>
      <c r="Z152" s="43"/>
      <c r="AA152" s="41">
        <f t="shared" si="411"/>
        <v>0</v>
      </c>
      <c r="AB152" s="42">
        <v>46</v>
      </c>
      <c r="AC152" s="43">
        <f>AC5</f>
        <v>145</v>
      </c>
      <c r="AD152" s="43">
        <f t="shared" ref="AD152:AF152" si="433">AD5</f>
        <v>147</v>
      </c>
      <c r="AE152" s="43">
        <f t="shared" si="433"/>
        <v>150</v>
      </c>
      <c r="AF152" s="43">
        <f t="shared" si="433"/>
        <v>165</v>
      </c>
      <c r="AG152" s="41">
        <f t="shared" si="413"/>
        <v>607</v>
      </c>
      <c r="AH152" s="42"/>
      <c r="AI152" s="43"/>
      <c r="AJ152" s="43"/>
      <c r="AK152" s="43"/>
      <c r="AL152" s="43"/>
      <c r="AM152" s="41">
        <f t="shared" si="414"/>
        <v>0</v>
      </c>
      <c r="AN152" s="42"/>
      <c r="AO152" s="43"/>
      <c r="AP152" s="43"/>
      <c r="AQ152" s="43"/>
      <c r="AR152" s="43"/>
      <c r="AS152" s="41">
        <f t="shared" si="415"/>
        <v>0</v>
      </c>
      <c r="AT152" s="42"/>
      <c r="AU152" s="43"/>
      <c r="AV152" s="43"/>
      <c r="AW152" s="43"/>
      <c r="AX152" s="43"/>
      <c r="AY152" s="41">
        <f t="shared" si="416"/>
        <v>0</v>
      </c>
      <c r="AZ152" s="42"/>
      <c r="BA152" s="43"/>
      <c r="BB152" s="43"/>
      <c r="BC152" s="43"/>
      <c r="BD152" s="43"/>
      <c r="BE152" s="41">
        <f t="shared" si="417"/>
        <v>0</v>
      </c>
      <c r="BF152" s="44">
        <f t="shared" si="418"/>
        <v>4</v>
      </c>
      <c r="BG152" s="17">
        <f t="shared" si="419"/>
        <v>4</v>
      </c>
      <c r="BH152" s="17">
        <f t="shared" si="420"/>
        <v>4</v>
      </c>
      <c r="BI152" s="17">
        <f t="shared" si="421"/>
        <v>0</v>
      </c>
      <c r="BJ152" s="17">
        <f t="shared" si="422"/>
        <v>4</v>
      </c>
      <c r="BK152" s="17">
        <f t="shared" si="423"/>
        <v>0</v>
      </c>
      <c r="BL152" s="17">
        <f t="shared" si="424"/>
        <v>0</v>
      </c>
      <c r="BM152" s="17">
        <f t="shared" si="425"/>
        <v>0</v>
      </c>
      <c r="BN152" s="17">
        <f t="shared" si="426"/>
        <v>0</v>
      </c>
      <c r="BO152" s="17">
        <f t="shared" si="427"/>
        <v>16</v>
      </c>
      <c r="BP152" s="17">
        <f t="shared" si="428"/>
        <v>2439</v>
      </c>
      <c r="BQ152" s="17">
        <f t="shared" si="429"/>
        <v>152.4375</v>
      </c>
    </row>
    <row r="153" spans="1:69" ht="15.75" customHeight="1" x14ac:dyDescent="0.25">
      <c r="A153" s="36"/>
      <c r="B153" s="45"/>
      <c r="C153" s="46"/>
      <c r="D153" s="42"/>
      <c r="E153" s="43"/>
      <c r="F153" s="43"/>
      <c r="G153" s="43"/>
      <c r="H153" s="43"/>
      <c r="I153" s="41">
        <f t="shared" si="405"/>
        <v>0</v>
      </c>
      <c r="J153" s="42"/>
      <c r="K153" s="43"/>
      <c r="L153" s="43"/>
      <c r="M153" s="43"/>
      <c r="N153" s="43"/>
      <c r="O153" s="41">
        <f t="shared" si="407"/>
        <v>0</v>
      </c>
      <c r="P153" s="42"/>
      <c r="Q153" s="43"/>
      <c r="R153" s="43"/>
      <c r="S153" s="43"/>
      <c r="T153" s="43"/>
      <c r="U153" s="41">
        <f t="shared" si="409"/>
        <v>0</v>
      </c>
      <c r="V153" s="42"/>
      <c r="W153" s="43"/>
      <c r="X153" s="43"/>
      <c r="Y153" s="43"/>
      <c r="Z153" s="43"/>
      <c r="AA153" s="41">
        <f t="shared" si="411"/>
        <v>0</v>
      </c>
      <c r="AB153" s="42"/>
      <c r="AC153" s="43"/>
      <c r="AD153" s="43"/>
      <c r="AE153" s="43"/>
      <c r="AF153" s="43"/>
      <c r="AG153" s="41">
        <f t="shared" si="413"/>
        <v>0</v>
      </c>
      <c r="AH153" s="42"/>
      <c r="AI153" s="43"/>
      <c r="AJ153" s="43"/>
      <c r="AK153" s="43"/>
      <c r="AL153" s="43"/>
      <c r="AM153" s="41">
        <f t="shared" si="414"/>
        <v>0</v>
      </c>
      <c r="AN153" s="42"/>
      <c r="AO153" s="43"/>
      <c r="AP153" s="43"/>
      <c r="AQ153" s="43"/>
      <c r="AR153" s="43"/>
      <c r="AS153" s="41">
        <f t="shared" si="415"/>
        <v>0</v>
      </c>
      <c r="AT153" s="42"/>
      <c r="AU153" s="43"/>
      <c r="AV153" s="43"/>
      <c r="AW153" s="43"/>
      <c r="AX153" s="43"/>
      <c r="AY153" s="41">
        <f t="shared" si="416"/>
        <v>0</v>
      </c>
      <c r="AZ153" s="42"/>
      <c r="BA153" s="43"/>
      <c r="BB153" s="43"/>
      <c r="BC153" s="43"/>
      <c r="BD153" s="43"/>
      <c r="BE153" s="41">
        <f t="shared" si="417"/>
        <v>0</v>
      </c>
      <c r="BF153" s="44">
        <f t="shared" si="418"/>
        <v>0</v>
      </c>
      <c r="BG153" s="17">
        <f t="shared" si="419"/>
        <v>0</v>
      </c>
      <c r="BH153" s="17">
        <f t="shared" si="420"/>
        <v>0</v>
      </c>
      <c r="BI153" s="17">
        <f t="shared" si="421"/>
        <v>0</v>
      </c>
      <c r="BJ153" s="17">
        <f t="shared" si="422"/>
        <v>0</v>
      </c>
      <c r="BK153" s="17">
        <f t="shared" si="423"/>
        <v>0</v>
      </c>
      <c r="BL153" s="17">
        <f t="shared" si="424"/>
        <v>0</v>
      </c>
      <c r="BM153" s="17">
        <f t="shared" si="425"/>
        <v>0</v>
      </c>
      <c r="BN153" s="17">
        <f t="shared" si="426"/>
        <v>0</v>
      </c>
      <c r="BO153" s="17">
        <f t="shared" si="427"/>
        <v>0</v>
      </c>
      <c r="BP153" s="17">
        <f t="shared" si="428"/>
        <v>0</v>
      </c>
      <c r="BQ153" s="21" t="e">
        <f t="shared" si="429"/>
        <v>#DIV/0!</v>
      </c>
    </row>
    <row r="154" spans="1:69" ht="15.75" customHeight="1" x14ac:dyDescent="0.25">
      <c r="A154" s="36"/>
      <c r="B154" s="45"/>
      <c r="C154" s="46"/>
      <c r="D154" s="42"/>
      <c r="E154" s="43"/>
      <c r="F154" s="43"/>
      <c r="G154" s="43"/>
      <c r="H154" s="43"/>
      <c r="I154" s="41">
        <f t="shared" si="405"/>
        <v>0</v>
      </c>
      <c r="J154" s="42"/>
      <c r="K154" s="43"/>
      <c r="L154" s="43"/>
      <c r="M154" s="43"/>
      <c r="N154" s="43"/>
      <c r="O154" s="41">
        <f t="shared" si="407"/>
        <v>0</v>
      </c>
      <c r="P154" s="42"/>
      <c r="Q154" s="43"/>
      <c r="R154" s="43"/>
      <c r="S154" s="43"/>
      <c r="T154" s="43"/>
      <c r="U154" s="41">
        <f t="shared" si="409"/>
        <v>0</v>
      </c>
      <c r="V154" s="42"/>
      <c r="W154" s="43"/>
      <c r="X154" s="43"/>
      <c r="Y154" s="43"/>
      <c r="Z154" s="43"/>
      <c r="AA154" s="41">
        <f t="shared" si="411"/>
        <v>0</v>
      </c>
      <c r="AB154" s="42"/>
      <c r="AC154" s="43"/>
      <c r="AD154" s="43"/>
      <c r="AE154" s="43"/>
      <c r="AF154" s="43"/>
      <c r="AG154" s="41">
        <f t="shared" si="413"/>
        <v>0</v>
      </c>
      <c r="AH154" s="42"/>
      <c r="AI154" s="43"/>
      <c r="AJ154" s="43"/>
      <c r="AK154" s="43"/>
      <c r="AL154" s="43"/>
      <c r="AM154" s="41">
        <f t="shared" si="414"/>
        <v>0</v>
      </c>
      <c r="AN154" s="42"/>
      <c r="AO154" s="43"/>
      <c r="AP154" s="43"/>
      <c r="AQ154" s="43"/>
      <c r="AR154" s="43"/>
      <c r="AS154" s="41">
        <f t="shared" si="415"/>
        <v>0</v>
      </c>
      <c r="AT154" s="42"/>
      <c r="AU154" s="43"/>
      <c r="AV154" s="43"/>
      <c r="AW154" s="43"/>
      <c r="AX154" s="43"/>
      <c r="AY154" s="41">
        <f t="shared" si="416"/>
        <v>0</v>
      </c>
      <c r="AZ154" s="42"/>
      <c r="BA154" s="43"/>
      <c r="BB154" s="43"/>
      <c r="BC154" s="43"/>
      <c r="BD154" s="43"/>
      <c r="BE154" s="41">
        <f t="shared" si="417"/>
        <v>0</v>
      </c>
      <c r="BF154" s="44">
        <f t="shared" si="418"/>
        <v>0</v>
      </c>
      <c r="BG154" s="17">
        <f t="shared" si="419"/>
        <v>0</v>
      </c>
      <c r="BH154" s="17">
        <f t="shared" si="420"/>
        <v>0</v>
      </c>
      <c r="BI154" s="17">
        <f t="shared" si="421"/>
        <v>0</v>
      </c>
      <c r="BJ154" s="17">
        <f t="shared" si="422"/>
        <v>0</v>
      </c>
      <c r="BK154" s="17">
        <f t="shared" si="423"/>
        <v>0</v>
      </c>
      <c r="BL154" s="17">
        <f t="shared" si="424"/>
        <v>0</v>
      </c>
      <c r="BM154" s="17">
        <f t="shared" si="425"/>
        <v>0</v>
      </c>
      <c r="BN154" s="17">
        <f t="shared" si="426"/>
        <v>0</v>
      </c>
      <c r="BO154" s="17">
        <f t="shared" si="427"/>
        <v>0</v>
      </c>
      <c r="BP154" s="17">
        <f t="shared" si="428"/>
        <v>0</v>
      </c>
      <c r="BQ154" s="21" t="e">
        <f t="shared" si="429"/>
        <v>#DIV/0!</v>
      </c>
    </row>
    <row r="155" spans="1:69" ht="15.75" customHeight="1" x14ac:dyDescent="0.25">
      <c r="A155" s="36"/>
      <c r="B155" s="91"/>
      <c r="C155" s="92"/>
      <c r="D155" s="42"/>
      <c r="E155" s="43"/>
      <c r="F155" s="43"/>
      <c r="G155" s="43"/>
      <c r="H155" s="43"/>
      <c r="I155" s="41">
        <f t="shared" si="405"/>
        <v>0</v>
      </c>
      <c r="J155" s="42"/>
      <c r="K155" s="43"/>
      <c r="L155" s="43"/>
      <c r="M155" s="43"/>
      <c r="N155" s="43"/>
      <c r="O155" s="41">
        <f t="shared" si="407"/>
        <v>0</v>
      </c>
      <c r="P155" s="42"/>
      <c r="Q155" s="43"/>
      <c r="R155" s="43"/>
      <c r="S155" s="43"/>
      <c r="T155" s="43"/>
      <c r="U155" s="41">
        <f t="shared" si="409"/>
        <v>0</v>
      </c>
      <c r="V155" s="42"/>
      <c r="W155" s="43"/>
      <c r="X155" s="43"/>
      <c r="Y155" s="43"/>
      <c r="Z155" s="43"/>
      <c r="AA155" s="41">
        <f t="shared" si="411"/>
        <v>0</v>
      </c>
      <c r="AB155" s="42"/>
      <c r="AC155" s="43"/>
      <c r="AD155" s="43"/>
      <c r="AE155" s="43"/>
      <c r="AF155" s="43"/>
      <c r="AG155" s="41">
        <f t="shared" si="413"/>
        <v>0</v>
      </c>
      <c r="AH155" s="42"/>
      <c r="AI155" s="43"/>
      <c r="AJ155" s="43"/>
      <c r="AK155" s="43"/>
      <c r="AL155" s="43"/>
      <c r="AM155" s="41">
        <f t="shared" si="414"/>
        <v>0</v>
      </c>
      <c r="AN155" s="42"/>
      <c r="AO155" s="43"/>
      <c r="AP155" s="43"/>
      <c r="AQ155" s="43"/>
      <c r="AR155" s="43"/>
      <c r="AS155" s="41">
        <f t="shared" si="415"/>
        <v>0</v>
      </c>
      <c r="AT155" s="42"/>
      <c r="AU155" s="43"/>
      <c r="AV155" s="43"/>
      <c r="AW155" s="43"/>
      <c r="AX155" s="43"/>
      <c r="AY155" s="41">
        <f t="shared" si="416"/>
        <v>0</v>
      </c>
      <c r="AZ155" s="42"/>
      <c r="BA155" s="43"/>
      <c r="BB155" s="43"/>
      <c r="BC155" s="43"/>
      <c r="BD155" s="43"/>
      <c r="BE155" s="41">
        <f t="shared" si="417"/>
        <v>0</v>
      </c>
      <c r="BF155" s="44">
        <f t="shared" si="418"/>
        <v>0</v>
      </c>
      <c r="BG155" s="17">
        <f t="shared" si="419"/>
        <v>0</v>
      </c>
      <c r="BH155" s="17">
        <f t="shared" si="420"/>
        <v>0</v>
      </c>
      <c r="BI155" s="17">
        <f t="shared" si="421"/>
        <v>0</v>
      </c>
      <c r="BJ155" s="17">
        <f t="shared" si="422"/>
        <v>0</v>
      </c>
      <c r="BK155" s="17">
        <f t="shared" si="423"/>
        <v>0</v>
      </c>
      <c r="BL155" s="17">
        <f t="shared" si="424"/>
        <v>0</v>
      </c>
      <c r="BM155" s="17">
        <f t="shared" si="425"/>
        <v>0</v>
      </c>
      <c r="BN155" s="17">
        <f t="shared" si="426"/>
        <v>0</v>
      </c>
      <c r="BO155" s="17">
        <f t="shared" si="427"/>
        <v>0</v>
      </c>
      <c r="BP155" s="17">
        <f t="shared" si="428"/>
        <v>0</v>
      </c>
      <c r="BQ155" s="21" t="e">
        <f t="shared" si="429"/>
        <v>#DIV/0!</v>
      </c>
    </row>
    <row r="156" spans="1:69" ht="15.75" customHeight="1" x14ac:dyDescent="0.25">
      <c r="A156" s="36"/>
      <c r="B156" s="45"/>
      <c r="C156" s="46"/>
      <c r="D156" s="42"/>
      <c r="E156" s="43"/>
      <c r="F156" s="43"/>
      <c r="G156" s="43"/>
      <c r="H156" s="43"/>
      <c r="I156" s="41">
        <f t="shared" si="405"/>
        <v>0</v>
      </c>
      <c r="J156" s="42"/>
      <c r="K156" s="43"/>
      <c r="L156" s="43"/>
      <c r="M156" s="43"/>
      <c r="N156" s="43"/>
      <c r="O156" s="41">
        <f t="shared" si="407"/>
        <v>0</v>
      </c>
      <c r="P156" s="42"/>
      <c r="Q156" s="43"/>
      <c r="R156" s="43"/>
      <c r="S156" s="43"/>
      <c r="T156" s="43"/>
      <c r="U156" s="41">
        <f t="shared" si="409"/>
        <v>0</v>
      </c>
      <c r="V156" s="42"/>
      <c r="W156" s="43"/>
      <c r="X156" s="43"/>
      <c r="Y156" s="43"/>
      <c r="Z156" s="43"/>
      <c r="AA156" s="41">
        <f t="shared" si="411"/>
        <v>0</v>
      </c>
      <c r="AB156" s="42"/>
      <c r="AC156" s="43"/>
      <c r="AD156" s="43"/>
      <c r="AE156" s="43"/>
      <c r="AF156" s="43"/>
      <c r="AG156" s="41">
        <f t="shared" si="413"/>
        <v>0</v>
      </c>
      <c r="AH156" s="42"/>
      <c r="AI156" s="43"/>
      <c r="AJ156" s="43"/>
      <c r="AK156" s="43"/>
      <c r="AL156" s="43"/>
      <c r="AM156" s="41">
        <f t="shared" si="414"/>
        <v>0</v>
      </c>
      <c r="AN156" s="42"/>
      <c r="AO156" s="43"/>
      <c r="AP156" s="43"/>
      <c r="AQ156" s="43"/>
      <c r="AR156" s="43"/>
      <c r="AS156" s="41">
        <f t="shared" si="415"/>
        <v>0</v>
      </c>
      <c r="AT156" s="42"/>
      <c r="AU156" s="43"/>
      <c r="AV156" s="43"/>
      <c r="AW156" s="43"/>
      <c r="AX156" s="43"/>
      <c r="AY156" s="41">
        <f t="shared" si="416"/>
        <v>0</v>
      </c>
      <c r="AZ156" s="42"/>
      <c r="BA156" s="43"/>
      <c r="BB156" s="43"/>
      <c r="BC156" s="43"/>
      <c r="BD156" s="43"/>
      <c r="BE156" s="41">
        <f t="shared" si="417"/>
        <v>0</v>
      </c>
      <c r="BF156" s="44">
        <f t="shared" si="418"/>
        <v>0</v>
      </c>
      <c r="BG156" s="17">
        <f t="shared" si="419"/>
        <v>0</v>
      </c>
      <c r="BH156" s="17">
        <f t="shared" si="420"/>
        <v>0</v>
      </c>
      <c r="BI156" s="17">
        <f t="shared" si="421"/>
        <v>0</v>
      </c>
      <c r="BJ156" s="17">
        <f t="shared" si="422"/>
        <v>0</v>
      </c>
      <c r="BK156" s="17">
        <f t="shared" si="423"/>
        <v>0</v>
      </c>
      <c r="BL156" s="17">
        <f t="shared" si="424"/>
        <v>0</v>
      </c>
      <c r="BM156" s="17">
        <f t="shared" si="425"/>
        <v>0</v>
      </c>
      <c r="BN156" s="17">
        <f t="shared" si="426"/>
        <v>0</v>
      </c>
      <c r="BO156" s="17">
        <f t="shared" si="427"/>
        <v>0</v>
      </c>
      <c r="BP156" s="17">
        <f t="shared" si="428"/>
        <v>0</v>
      </c>
      <c r="BQ156" s="21" t="e">
        <f t="shared" si="429"/>
        <v>#DIV/0!</v>
      </c>
    </row>
    <row r="157" spans="1:69" ht="15.75" customHeight="1" x14ac:dyDescent="0.25">
      <c r="A157" s="36"/>
      <c r="B157" s="45"/>
      <c r="C157" s="46"/>
      <c r="D157" s="42"/>
      <c r="E157" s="43"/>
      <c r="F157" s="43"/>
      <c r="G157" s="43"/>
      <c r="H157" s="43"/>
      <c r="I157" s="41">
        <f t="shared" si="405"/>
        <v>0</v>
      </c>
      <c r="J157" s="42"/>
      <c r="K157" s="43"/>
      <c r="L157" s="43"/>
      <c r="M157" s="43"/>
      <c r="N157" s="43"/>
      <c r="O157" s="41">
        <f t="shared" si="407"/>
        <v>0</v>
      </c>
      <c r="P157" s="42"/>
      <c r="Q157" s="43"/>
      <c r="R157" s="43"/>
      <c r="S157" s="43"/>
      <c r="T157" s="43"/>
      <c r="U157" s="41">
        <f t="shared" si="409"/>
        <v>0</v>
      </c>
      <c r="V157" s="42"/>
      <c r="W157" s="43"/>
      <c r="X157" s="43"/>
      <c r="Y157" s="43"/>
      <c r="Z157" s="43"/>
      <c r="AA157" s="41">
        <f t="shared" si="411"/>
        <v>0</v>
      </c>
      <c r="AB157" s="42"/>
      <c r="AC157" s="43"/>
      <c r="AD157" s="43"/>
      <c r="AE157" s="43"/>
      <c r="AF157" s="43"/>
      <c r="AG157" s="41">
        <f t="shared" si="413"/>
        <v>0</v>
      </c>
      <c r="AH157" s="42"/>
      <c r="AI157" s="43"/>
      <c r="AJ157" s="43"/>
      <c r="AK157" s="43"/>
      <c r="AL157" s="43"/>
      <c r="AM157" s="41">
        <f t="shared" si="414"/>
        <v>0</v>
      </c>
      <c r="AN157" s="42"/>
      <c r="AO157" s="43"/>
      <c r="AP157" s="43"/>
      <c r="AQ157" s="43"/>
      <c r="AR157" s="43"/>
      <c r="AS157" s="41">
        <f t="shared" si="415"/>
        <v>0</v>
      </c>
      <c r="AT157" s="42"/>
      <c r="AU157" s="43"/>
      <c r="AV157" s="43"/>
      <c r="AW157" s="43"/>
      <c r="AX157" s="43"/>
      <c r="AY157" s="41">
        <f t="shared" si="416"/>
        <v>0</v>
      </c>
      <c r="AZ157" s="42"/>
      <c r="BA157" s="43"/>
      <c r="BB157" s="43"/>
      <c r="BC157" s="43"/>
      <c r="BD157" s="43"/>
      <c r="BE157" s="41">
        <f t="shared" si="417"/>
        <v>0</v>
      </c>
      <c r="BF157" s="44">
        <f t="shared" si="418"/>
        <v>0</v>
      </c>
      <c r="BG157" s="17">
        <f t="shared" si="419"/>
        <v>0</v>
      </c>
      <c r="BH157" s="17">
        <f t="shared" si="420"/>
        <v>0</v>
      </c>
      <c r="BI157" s="17">
        <f t="shared" si="421"/>
        <v>0</v>
      </c>
      <c r="BJ157" s="17">
        <f t="shared" si="422"/>
        <v>0</v>
      </c>
      <c r="BK157" s="17">
        <f t="shared" si="423"/>
        <v>0</v>
      </c>
      <c r="BL157" s="17">
        <f t="shared" si="424"/>
        <v>0</v>
      </c>
      <c r="BM157" s="17">
        <f t="shared" si="425"/>
        <v>0</v>
      </c>
      <c r="BN157" s="17">
        <f t="shared" si="426"/>
        <v>0</v>
      </c>
      <c r="BO157" s="17">
        <f t="shared" si="427"/>
        <v>0</v>
      </c>
      <c r="BP157" s="17">
        <f>I157+O158+U157+AA157+AG157+AM157+AS157+AY157+BE157</f>
        <v>0</v>
      </c>
      <c r="BQ157" s="21" t="e">
        <f t="shared" si="429"/>
        <v>#DIV/0!</v>
      </c>
    </row>
    <row r="158" spans="1:69" ht="15.75" customHeight="1" x14ac:dyDescent="0.25">
      <c r="A158" s="36"/>
      <c r="B158" s="45"/>
      <c r="C158" s="46"/>
      <c r="D158" s="42"/>
      <c r="E158" s="43"/>
      <c r="F158" s="43"/>
      <c r="G158" s="43"/>
      <c r="H158" s="43"/>
      <c r="I158" s="41">
        <f t="shared" si="405"/>
        <v>0</v>
      </c>
      <c r="J158" s="42"/>
      <c r="K158" s="43"/>
      <c r="L158" s="43"/>
      <c r="M158" s="43"/>
      <c r="N158" s="43"/>
      <c r="O158" s="41">
        <f t="shared" si="407"/>
        <v>0</v>
      </c>
      <c r="P158" s="42"/>
      <c r="Q158" s="43"/>
      <c r="R158" s="43"/>
      <c r="S158" s="43"/>
      <c r="T158" s="43"/>
      <c r="U158" s="41">
        <f t="shared" si="409"/>
        <v>0</v>
      </c>
      <c r="V158" s="42"/>
      <c r="W158" s="43"/>
      <c r="X158" s="43"/>
      <c r="Y158" s="43"/>
      <c r="Z158" s="43"/>
      <c r="AA158" s="41">
        <f t="shared" si="411"/>
        <v>0</v>
      </c>
      <c r="AB158" s="42"/>
      <c r="AC158" s="43"/>
      <c r="AD158" s="43"/>
      <c r="AE158" s="43"/>
      <c r="AF158" s="43"/>
      <c r="AG158" s="41">
        <f t="shared" si="413"/>
        <v>0</v>
      </c>
      <c r="AH158" s="42"/>
      <c r="AI158" s="43"/>
      <c r="AJ158" s="43"/>
      <c r="AK158" s="43"/>
      <c r="AL158" s="43"/>
      <c r="AM158" s="41">
        <f t="shared" si="414"/>
        <v>0</v>
      </c>
      <c r="AN158" s="42"/>
      <c r="AO158" s="43"/>
      <c r="AP158" s="43"/>
      <c r="AQ158" s="43"/>
      <c r="AR158" s="43"/>
      <c r="AS158" s="41">
        <f t="shared" si="415"/>
        <v>0</v>
      </c>
      <c r="AT158" s="42"/>
      <c r="AU158" s="43"/>
      <c r="AV158" s="43"/>
      <c r="AW158" s="43"/>
      <c r="AX158" s="43"/>
      <c r="AY158" s="41">
        <f t="shared" si="416"/>
        <v>0</v>
      </c>
      <c r="AZ158" s="42"/>
      <c r="BA158" s="43"/>
      <c r="BB158" s="43"/>
      <c r="BC158" s="43"/>
      <c r="BD158" s="43"/>
      <c r="BE158" s="41">
        <f t="shared" si="417"/>
        <v>0</v>
      </c>
      <c r="BF158" s="44">
        <f t="shared" si="418"/>
        <v>0</v>
      </c>
      <c r="BG158" s="17">
        <f t="shared" si="419"/>
        <v>0</v>
      </c>
      <c r="BH158" s="17">
        <f t="shared" si="420"/>
        <v>0</v>
      </c>
      <c r="BI158" s="17">
        <f t="shared" si="421"/>
        <v>0</v>
      </c>
      <c r="BJ158" s="17">
        <f t="shared" si="422"/>
        <v>0</v>
      </c>
      <c r="BK158" s="17">
        <f t="shared" si="423"/>
        <v>0</v>
      </c>
      <c r="BL158" s="17">
        <f t="shared" si="424"/>
        <v>0</v>
      </c>
      <c r="BM158" s="17">
        <f t="shared" si="425"/>
        <v>0</v>
      </c>
      <c r="BN158" s="17">
        <f t="shared" si="426"/>
        <v>0</v>
      </c>
      <c r="BO158" s="17">
        <f t="shared" si="427"/>
        <v>0</v>
      </c>
      <c r="BP158" s="17">
        <f t="shared" ref="BP158:BP165" si="434">I158+O158+U158+AA158+AG158+AM158+AS158+AY158+BE158</f>
        <v>0</v>
      </c>
      <c r="BQ158" s="21" t="e">
        <f t="shared" si="429"/>
        <v>#DIV/0!</v>
      </c>
    </row>
    <row r="159" spans="1:69" ht="15.75" customHeight="1" x14ac:dyDescent="0.25">
      <c r="A159" s="36"/>
      <c r="B159" s="45"/>
      <c r="C159" s="46"/>
      <c r="D159" s="42"/>
      <c r="E159" s="43"/>
      <c r="F159" s="43"/>
      <c r="G159" s="43"/>
      <c r="H159" s="43"/>
      <c r="I159" s="41">
        <f t="shared" si="405"/>
        <v>0</v>
      </c>
      <c r="J159" s="42"/>
      <c r="K159" s="43"/>
      <c r="L159" s="43"/>
      <c r="M159" s="43"/>
      <c r="N159" s="43"/>
      <c r="O159" s="41">
        <f t="shared" si="407"/>
        <v>0</v>
      </c>
      <c r="P159" s="42"/>
      <c r="Q159" s="43"/>
      <c r="R159" s="43"/>
      <c r="S159" s="43"/>
      <c r="T159" s="43"/>
      <c r="U159" s="41">
        <f t="shared" si="409"/>
        <v>0</v>
      </c>
      <c r="V159" s="42"/>
      <c r="W159" s="43"/>
      <c r="X159" s="43"/>
      <c r="Y159" s="43"/>
      <c r="Z159" s="43"/>
      <c r="AA159" s="41">
        <f t="shared" si="411"/>
        <v>0</v>
      </c>
      <c r="AB159" s="42"/>
      <c r="AC159" s="43"/>
      <c r="AD159" s="43"/>
      <c r="AE159" s="43"/>
      <c r="AF159" s="43"/>
      <c r="AG159" s="41">
        <f t="shared" si="413"/>
        <v>0</v>
      </c>
      <c r="AH159" s="42"/>
      <c r="AI159" s="43"/>
      <c r="AJ159" s="43"/>
      <c r="AK159" s="43"/>
      <c r="AL159" s="43"/>
      <c r="AM159" s="41">
        <f t="shared" si="414"/>
        <v>0</v>
      </c>
      <c r="AN159" s="42"/>
      <c r="AO159" s="43"/>
      <c r="AP159" s="43"/>
      <c r="AQ159" s="43"/>
      <c r="AR159" s="43"/>
      <c r="AS159" s="41">
        <f t="shared" si="415"/>
        <v>0</v>
      </c>
      <c r="AT159" s="42"/>
      <c r="AU159" s="43"/>
      <c r="AV159" s="43"/>
      <c r="AW159" s="43"/>
      <c r="AX159" s="43"/>
      <c r="AY159" s="41">
        <f t="shared" si="416"/>
        <v>0</v>
      </c>
      <c r="AZ159" s="42"/>
      <c r="BA159" s="43"/>
      <c r="BB159" s="43"/>
      <c r="BC159" s="43"/>
      <c r="BD159" s="43"/>
      <c r="BE159" s="41">
        <f t="shared" si="417"/>
        <v>0</v>
      </c>
      <c r="BF159" s="44">
        <f t="shared" si="418"/>
        <v>0</v>
      </c>
      <c r="BG159" s="17">
        <f t="shared" si="419"/>
        <v>0</v>
      </c>
      <c r="BH159" s="17">
        <f t="shared" si="420"/>
        <v>0</v>
      </c>
      <c r="BI159" s="17">
        <f t="shared" si="421"/>
        <v>0</v>
      </c>
      <c r="BJ159" s="17">
        <f t="shared" si="422"/>
        <v>0</v>
      </c>
      <c r="BK159" s="17">
        <f t="shared" si="423"/>
        <v>0</v>
      </c>
      <c r="BL159" s="17">
        <f t="shared" si="424"/>
        <v>0</v>
      </c>
      <c r="BM159" s="17">
        <f t="shared" si="425"/>
        <v>0</v>
      </c>
      <c r="BN159" s="17">
        <f t="shared" si="426"/>
        <v>0</v>
      </c>
      <c r="BO159" s="17">
        <f t="shared" si="427"/>
        <v>0</v>
      </c>
      <c r="BP159" s="17">
        <f t="shared" si="434"/>
        <v>0</v>
      </c>
      <c r="BQ159" s="21" t="e">
        <f t="shared" si="429"/>
        <v>#DIV/0!</v>
      </c>
    </row>
    <row r="160" spans="1:69" ht="15.75" customHeight="1" x14ac:dyDescent="0.25">
      <c r="A160" s="36"/>
      <c r="B160" s="45"/>
      <c r="C160" s="46"/>
      <c r="D160" s="42"/>
      <c r="E160" s="43"/>
      <c r="F160" s="43"/>
      <c r="G160" s="43"/>
      <c r="H160" s="43"/>
      <c r="I160" s="41">
        <f t="shared" si="405"/>
        <v>0</v>
      </c>
      <c r="J160" s="42"/>
      <c r="K160" s="43"/>
      <c r="L160" s="43"/>
      <c r="M160" s="43"/>
      <c r="N160" s="43"/>
      <c r="O160" s="41">
        <f t="shared" si="407"/>
        <v>0</v>
      </c>
      <c r="P160" s="42"/>
      <c r="Q160" s="43"/>
      <c r="R160" s="43"/>
      <c r="S160" s="43"/>
      <c r="T160" s="43"/>
      <c r="U160" s="41">
        <f t="shared" si="409"/>
        <v>0</v>
      </c>
      <c r="V160" s="42"/>
      <c r="W160" s="43">
        <v>120</v>
      </c>
      <c r="X160" s="43">
        <v>120</v>
      </c>
      <c r="Y160" s="43">
        <v>120</v>
      </c>
      <c r="Z160" s="43">
        <v>120</v>
      </c>
      <c r="AA160" s="41">
        <f t="shared" si="411"/>
        <v>480</v>
      </c>
      <c r="AB160" s="42"/>
      <c r="AC160" s="43"/>
      <c r="AD160" s="43"/>
      <c r="AE160" s="43"/>
      <c r="AF160" s="43"/>
      <c r="AG160" s="41">
        <f t="shared" si="413"/>
        <v>0</v>
      </c>
      <c r="AH160" s="42"/>
      <c r="AI160" s="43"/>
      <c r="AJ160" s="43"/>
      <c r="AK160" s="43"/>
      <c r="AL160" s="43"/>
      <c r="AM160" s="41">
        <f t="shared" si="414"/>
        <v>0</v>
      </c>
      <c r="AN160" s="42"/>
      <c r="AO160" s="43"/>
      <c r="AP160" s="43"/>
      <c r="AQ160" s="43"/>
      <c r="AR160" s="43"/>
      <c r="AS160" s="41">
        <f t="shared" si="415"/>
        <v>0</v>
      </c>
      <c r="AT160" s="42"/>
      <c r="AU160" s="43"/>
      <c r="AV160" s="43"/>
      <c r="AW160" s="43"/>
      <c r="AX160" s="43"/>
      <c r="AY160" s="41">
        <f t="shared" si="416"/>
        <v>0</v>
      </c>
      <c r="AZ160" s="42"/>
      <c r="BA160" s="43"/>
      <c r="BB160" s="43"/>
      <c r="BC160" s="43"/>
      <c r="BD160" s="43"/>
      <c r="BE160" s="41">
        <f t="shared" si="417"/>
        <v>0</v>
      </c>
      <c r="BF160" s="44">
        <f t="shared" si="418"/>
        <v>0</v>
      </c>
      <c r="BG160" s="17">
        <f t="shared" si="419"/>
        <v>0</v>
      </c>
      <c r="BH160" s="17">
        <f t="shared" si="420"/>
        <v>0</v>
      </c>
      <c r="BI160" s="17">
        <f t="shared" si="421"/>
        <v>4</v>
      </c>
      <c r="BJ160" s="17">
        <f t="shared" si="422"/>
        <v>0</v>
      </c>
      <c r="BK160" s="17">
        <f t="shared" si="423"/>
        <v>0</v>
      </c>
      <c r="BL160" s="17">
        <f t="shared" si="424"/>
        <v>0</v>
      </c>
      <c r="BM160" s="17">
        <f t="shared" si="425"/>
        <v>0</v>
      </c>
      <c r="BN160" s="17">
        <f t="shared" si="426"/>
        <v>0</v>
      </c>
      <c r="BO160" s="17">
        <f t="shared" si="427"/>
        <v>4</v>
      </c>
      <c r="BP160" s="17">
        <f t="shared" si="434"/>
        <v>480</v>
      </c>
      <c r="BQ160" s="21">
        <f t="shared" si="429"/>
        <v>120</v>
      </c>
    </row>
    <row r="161" spans="1:69" ht="15.75" customHeight="1" x14ac:dyDescent="0.25">
      <c r="A161" s="36"/>
      <c r="B161" s="37" t="s">
        <v>35</v>
      </c>
      <c r="C161" s="46"/>
      <c r="D161" s="42"/>
      <c r="E161" s="40">
        <f>SUM(E151:E160)</f>
        <v>287</v>
      </c>
      <c r="F161" s="40">
        <f>SUM(F151:F160)</f>
        <v>329</v>
      </c>
      <c r="G161" s="40">
        <f>SUM(G151:G160)</f>
        <v>364</v>
      </c>
      <c r="H161" s="40">
        <f>SUM(H151:H160)</f>
        <v>264</v>
      </c>
      <c r="I161" s="41">
        <f>SUM(I151:I160)</f>
        <v>1244</v>
      </c>
      <c r="J161" s="42"/>
      <c r="K161" s="40">
        <f>SUM(K151:K160)</f>
        <v>248</v>
      </c>
      <c r="L161" s="40">
        <f>SUM(L151:L160)</f>
        <v>302</v>
      </c>
      <c r="M161" s="40">
        <f>SUM(M151:M160)</f>
        <v>266</v>
      </c>
      <c r="N161" s="40">
        <f>SUM(N151:N160)</f>
        <v>261</v>
      </c>
      <c r="O161" s="41">
        <f>SUM(O151:O160)</f>
        <v>1077</v>
      </c>
      <c r="P161" s="42"/>
      <c r="Q161" s="40">
        <f>SUM(Q151:Q160)</f>
        <v>272</v>
      </c>
      <c r="R161" s="40">
        <f>SUM(R151:R160)</f>
        <v>317</v>
      </c>
      <c r="S161" s="40">
        <f>SUM(S151:S160)</f>
        <v>335</v>
      </c>
      <c r="T161" s="40">
        <f>SUM(T151:T160)</f>
        <v>340</v>
      </c>
      <c r="U161" s="41">
        <f>SUM(U151:U160)</f>
        <v>1264</v>
      </c>
      <c r="V161" s="42"/>
      <c r="W161" s="40">
        <f>SUM(W151:W160)</f>
        <v>269</v>
      </c>
      <c r="X161" s="40">
        <f>SUM(X151:X160)</f>
        <v>300</v>
      </c>
      <c r="Y161" s="40">
        <f>SUM(Y151:Y160)</f>
        <v>277</v>
      </c>
      <c r="Z161" s="40">
        <f>SUM(Z151:Z160)</f>
        <v>282</v>
      </c>
      <c r="AA161" s="41">
        <f>SUM(AA151:AA160)</f>
        <v>1128</v>
      </c>
      <c r="AB161" s="42"/>
      <c r="AC161" s="40">
        <f>SUM(AC151:AC160)</f>
        <v>286</v>
      </c>
      <c r="AD161" s="40">
        <f>SUM(AD151:AD160)</f>
        <v>292</v>
      </c>
      <c r="AE161" s="40">
        <f>SUM(AE151:AE160)</f>
        <v>311</v>
      </c>
      <c r="AF161" s="40">
        <f>SUM(AF151:AF160)</f>
        <v>341</v>
      </c>
      <c r="AG161" s="41">
        <f>SUM(AG151:AG160)</f>
        <v>1230</v>
      </c>
      <c r="AH161" s="42"/>
      <c r="AI161" s="40">
        <f>SUM(AI151:AI160)</f>
        <v>0</v>
      </c>
      <c r="AJ161" s="40">
        <f>SUM(AJ151:AJ160)</f>
        <v>0</v>
      </c>
      <c r="AK161" s="40">
        <f>SUM(AK151:AK160)</f>
        <v>0</v>
      </c>
      <c r="AL161" s="40">
        <f>SUM(AL151:AL160)</f>
        <v>0</v>
      </c>
      <c r="AM161" s="41">
        <f>SUM(AM151:AM160)</f>
        <v>0</v>
      </c>
      <c r="AN161" s="42"/>
      <c r="AO161" s="40">
        <f>SUM(AO151:AO160)</f>
        <v>0</v>
      </c>
      <c r="AP161" s="40">
        <f>SUM(AP151:AP160)</f>
        <v>0</v>
      </c>
      <c r="AQ161" s="40">
        <f>SUM(AQ151:AQ160)</f>
        <v>0</v>
      </c>
      <c r="AR161" s="40">
        <f>SUM(AR151:AR160)</f>
        <v>0</v>
      </c>
      <c r="AS161" s="41">
        <f>SUM(AS151:AS160)</f>
        <v>0</v>
      </c>
      <c r="AT161" s="42"/>
      <c r="AU161" s="40">
        <f>SUM(AU151:AU160)</f>
        <v>0</v>
      </c>
      <c r="AV161" s="40">
        <f>SUM(AV151:AV160)</f>
        <v>0</v>
      </c>
      <c r="AW161" s="40">
        <f>SUM(AW151:AW160)</f>
        <v>0</v>
      </c>
      <c r="AX161" s="40">
        <f>SUM(AX151:AX160)</f>
        <v>0</v>
      </c>
      <c r="AY161" s="41">
        <f>SUM(AY151:AY160)</f>
        <v>0</v>
      </c>
      <c r="AZ161" s="42"/>
      <c r="BA161" s="40">
        <f>SUM(BA151:BA160)</f>
        <v>0</v>
      </c>
      <c r="BB161" s="40">
        <f>SUM(BB151:BB160)</f>
        <v>0</v>
      </c>
      <c r="BC161" s="40">
        <f>SUM(BC151:BC160)</f>
        <v>0</v>
      </c>
      <c r="BD161" s="40">
        <f>SUM(BD151:BD160)</f>
        <v>0</v>
      </c>
      <c r="BE161" s="41">
        <f>SUM(BE151:BE160)</f>
        <v>0</v>
      </c>
      <c r="BF161" s="44">
        <f t="shared" si="418"/>
        <v>4</v>
      </c>
      <c r="BG161" s="17">
        <f t="shared" si="419"/>
        <v>4</v>
      </c>
      <c r="BH161" s="17">
        <f t="shared" si="420"/>
        <v>4</v>
      </c>
      <c r="BI161" s="17">
        <f t="shared" si="421"/>
        <v>4</v>
      </c>
      <c r="BJ161" s="17">
        <f t="shared" si="422"/>
        <v>4</v>
      </c>
      <c r="BK161" s="17">
        <f t="shared" si="423"/>
        <v>0</v>
      </c>
      <c r="BL161" s="17">
        <f t="shared" si="424"/>
        <v>0</v>
      </c>
      <c r="BM161" s="17">
        <f t="shared" si="425"/>
        <v>0</v>
      </c>
      <c r="BN161" s="17">
        <f t="shared" si="426"/>
        <v>0</v>
      </c>
      <c r="BO161" s="17">
        <f t="shared" si="427"/>
        <v>20</v>
      </c>
      <c r="BP161" s="17">
        <f t="shared" si="434"/>
        <v>5943</v>
      </c>
      <c r="BQ161" s="17">
        <f t="shared" si="429"/>
        <v>297.14999999999998</v>
      </c>
    </row>
    <row r="162" spans="1:69" ht="15.75" customHeight="1" x14ac:dyDescent="0.25">
      <c r="A162" s="36"/>
      <c r="B162" s="37" t="s">
        <v>36</v>
      </c>
      <c r="C162" s="46"/>
      <c r="D162" s="39">
        <f>SUM(D151:D160)</f>
        <v>97</v>
      </c>
      <c r="E162" s="40">
        <f>E161+$D$162</f>
        <v>384</v>
      </c>
      <c r="F162" s="40">
        <f>F161+$D$162</f>
        <v>426</v>
      </c>
      <c r="G162" s="40">
        <f>G161+$D$162</f>
        <v>461</v>
      </c>
      <c r="H162" s="40">
        <f>H161+$D$162</f>
        <v>361</v>
      </c>
      <c r="I162" s="41">
        <f>E162+F162+G162+H162</f>
        <v>1632</v>
      </c>
      <c r="J162" s="39">
        <f>SUM(J151:J160)</f>
        <v>97</v>
      </c>
      <c r="K162" s="40">
        <f>K161+$J$162</f>
        <v>345</v>
      </c>
      <c r="L162" s="40">
        <f>L161+$J$162</f>
        <v>399</v>
      </c>
      <c r="M162" s="40">
        <f>M161+$J$162</f>
        <v>363</v>
      </c>
      <c r="N162" s="40">
        <f>N161+$J$162</f>
        <v>358</v>
      </c>
      <c r="O162" s="41">
        <f>K162+L162+M162+N162</f>
        <v>1465</v>
      </c>
      <c r="P162" s="39">
        <f>SUM(P151:P160)</f>
        <v>98</v>
      </c>
      <c r="Q162" s="40">
        <f>Q161+$P$162</f>
        <v>370</v>
      </c>
      <c r="R162" s="40">
        <f>R161+$P$162</f>
        <v>415</v>
      </c>
      <c r="S162" s="40">
        <f>S161+$P$162</f>
        <v>433</v>
      </c>
      <c r="T162" s="40">
        <f>T161+$P$162</f>
        <v>438</v>
      </c>
      <c r="U162" s="41">
        <f>Q162+R162+S162+T162</f>
        <v>1656</v>
      </c>
      <c r="V162" s="39">
        <f>SUM(V151:V160)</f>
        <v>51</v>
      </c>
      <c r="W162" s="40">
        <f>W161+$V$162</f>
        <v>320</v>
      </c>
      <c r="X162" s="40">
        <f>X161+$V$162</f>
        <v>351</v>
      </c>
      <c r="Y162" s="40">
        <f>Y161+$V$162</f>
        <v>328</v>
      </c>
      <c r="Z162" s="40">
        <f>Z161+$V$162</f>
        <v>333</v>
      </c>
      <c r="AA162" s="41">
        <f>W162+X162+Y162+Z162</f>
        <v>1332</v>
      </c>
      <c r="AB162" s="39">
        <f>SUM(AB151:AB160)</f>
        <v>96</v>
      </c>
      <c r="AC162" s="40">
        <f>AC161+$AB$162</f>
        <v>382</v>
      </c>
      <c r="AD162" s="40">
        <f>AD161+$AB$162</f>
        <v>388</v>
      </c>
      <c r="AE162" s="40">
        <f>AE161+$AB$162</f>
        <v>407</v>
      </c>
      <c r="AF162" s="40">
        <f>AF161+$AB$162</f>
        <v>437</v>
      </c>
      <c r="AG162" s="41">
        <f>AC162+AD162+AE162+AF162</f>
        <v>1614</v>
      </c>
      <c r="AH162" s="39">
        <f>SUM(AH151:AH160)</f>
        <v>0</v>
      </c>
      <c r="AI162" s="40">
        <f>AI161+$AH$162</f>
        <v>0</v>
      </c>
      <c r="AJ162" s="40">
        <f>AJ161+$AH$162</f>
        <v>0</v>
      </c>
      <c r="AK162" s="40">
        <f>AK161+$AH$162</f>
        <v>0</v>
      </c>
      <c r="AL162" s="40">
        <f>AL161+$AH$162</f>
        <v>0</v>
      </c>
      <c r="AM162" s="41">
        <f>AI162+AJ162+AK162+AL162</f>
        <v>0</v>
      </c>
      <c r="AN162" s="39">
        <f>SUM(AN151:AN160)</f>
        <v>0</v>
      </c>
      <c r="AO162" s="40">
        <f>AO161+$AN$162</f>
        <v>0</v>
      </c>
      <c r="AP162" s="40">
        <f>AP161+$AN$162</f>
        <v>0</v>
      </c>
      <c r="AQ162" s="40">
        <f>AQ161+$AN$162</f>
        <v>0</v>
      </c>
      <c r="AR162" s="40">
        <f>AR161+$AN$162</f>
        <v>0</v>
      </c>
      <c r="AS162" s="41">
        <f>AO162+AP162+AQ162+AR162</f>
        <v>0</v>
      </c>
      <c r="AT162" s="39">
        <f>SUM(AT151:AT160)</f>
        <v>0</v>
      </c>
      <c r="AU162" s="40">
        <f>AU161+$AT$162</f>
        <v>0</v>
      </c>
      <c r="AV162" s="40">
        <f>AV161+$AT$162</f>
        <v>0</v>
      </c>
      <c r="AW162" s="40">
        <f>AW161+$AT$162</f>
        <v>0</v>
      </c>
      <c r="AX162" s="40">
        <f>AX161+$AT$162</f>
        <v>0</v>
      </c>
      <c r="AY162" s="41">
        <f>AU162+AV162+AW162+AX162</f>
        <v>0</v>
      </c>
      <c r="AZ162" s="39">
        <f>SUM(AZ151:AZ160)</f>
        <v>0</v>
      </c>
      <c r="BA162" s="40">
        <f>BA161+$AZ$162</f>
        <v>0</v>
      </c>
      <c r="BB162" s="40">
        <f>BB161+$AZ$162</f>
        <v>0</v>
      </c>
      <c r="BC162" s="40">
        <f>BC161+$AZ$162</f>
        <v>0</v>
      </c>
      <c r="BD162" s="40">
        <f>BD161+$AZ$162</f>
        <v>0</v>
      </c>
      <c r="BE162" s="41">
        <f>BA162+BB162+BC162+BD162</f>
        <v>0</v>
      </c>
      <c r="BF162" s="44">
        <f t="shared" si="418"/>
        <v>4</v>
      </c>
      <c r="BG162" s="17">
        <f t="shared" si="419"/>
        <v>4</v>
      </c>
      <c r="BH162" s="17">
        <f t="shared" si="420"/>
        <v>4</v>
      </c>
      <c r="BI162" s="17">
        <f t="shared" si="421"/>
        <v>4</v>
      </c>
      <c r="BJ162" s="17">
        <f t="shared" si="422"/>
        <v>4</v>
      </c>
      <c r="BK162" s="17">
        <f t="shared" si="423"/>
        <v>0</v>
      </c>
      <c r="BL162" s="17">
        <f t="shared" si="424"/>
        <v>0</v>
      </c>
      <c r="BM162" s="17">
        <f t="shared" si="425"/>
        <v>0</v>
      </c>
      <c r="BN162" s="17">
        <f t="shared" si="426"/>
        <v>0</v>
      </c>
      <c r="BO162" s="17">
        <f t="shared" si="427"/>
        <v>20</v>
      </c>
      <c r="BP162" s="17">
        <f t="shared" si="434"/>
        <v>7699</v>
      </c>
      <c r="BQ162" s="17">
        <f t="shared" si="429"/>
        <v>384.95</v>
      </c>
    </row>
    <row r="163" spans="1:69" ht="15.75" customHeight="1" x14ac:dyDescent="0.25">
      <c r="A163" s="36"/>
      <c r="B163" s="37" t="s">
        <v>37</v>
      </c>
      <c r="C163" s="46"/>
      <c r="D163" s="42"/>
      <c r="E163" s="40">
        <f t="shared" ref="E163:I164" si="435">IF($D$162&gt;0,IF(E161=E145,0.5,IF(E161&gt;E145,1,0)),0)</f>
        <v>0</v>
      </c>
      <c r="F163" s="40">
        <f t="shared" si="435"/>
        <v>0</v>
      </c>
      <c r="G163" s="40">
        <f t="shared" si="435"/>
        <v>1</v>
      </c>
      <c r="H163" s="40">
        <f t="shared" si="435"/>
        <v>0</v>
      </c>
      <c r="I163" s="41">
        <f t="shared" si="435"/>
        <v>0</v>
      </c>
      <c r="J163" s="42"/>
      <c r="K163" s="40">
        <f>IF($J$162&gt;0,IF(K161=K93,0.5,IF(K161&gt;K93,1,0)),0)</f>
        <v>0</v>
      </c>
      <c r="L163" s="40">
        <f>IF($J$162&gt;0,IF(L161=L93,0.5,IF(L161&gt;L93,1,0)),0)</f>
        <v>0</v>
      </c>
      <c r="M163" s="40">
        <f>IF($J$162&gt;0,IF(M161=M93,0.5,IF(M161&gt;M93,1,0)),0)</f>
        <v>0</v>
      </c>
      <c r="N163" s="40">
        <f>IF($J$162&gt;0,IF(N161=N93,0.5,IF(N161&gt;N93,1,0)),0)</f>
        <v>0</v>
      </c>
      <c r="O163" s="41">
        <f>IF($J$162&gt;0,IF(O161=O93,0.5,IF(O161&gt;O93,1,0)),0)</f>
        <v>0</v>
      </c>
      <c r="P163" s="42"/>
      <c r="Q163" s="40">
        <f t="shared" ref="Q163:U164" si="436">IF($P$162&gt;0,IF(Q161=Q173,0.5,IF(Q161&gt;Q173,1,0)),0)</f>
        <v>1</v>
      </c>
      <c r="R163" s="40">
        <f t="shared" si="436"/>
        <v>1</v>
      </c>
      <c r="S163" s="40">
        <f t="shared" si="436"/>
        <v>1</v>
      </c>
      <c r="T163" s="40">
        <f t="shared" si="436"/>
        <v>1</v>
      </c>
      <c r="U163" s="41">
        <f t="shared" si="436"/>
        <v>1</v>
      </c>
      <c r="V163" s="42"/>
      <c r="W163" s="40">
        <f t="shared" ref="W163:AA164" si="437">IF($V$162&gt;0,IF(W161=W127,0.5,IF(W161&gt;W127,1,0)),0)</f>
        <v>0</v>
      </c>
      <c r="X163" s="40">
        <f t="shared" si="437"/>
        <v>0</v>
      </c>
      <c r="Y163" s="40">
        <f t="shared" si="437"/>
        <v>0</v>
      </c>
      <c r="Z163" s="40">
        <f t="shared" si="437"/>
        <v>0</v>
      </c>
      <c r="AA163" s="41">
        <f t="shared" si="437"/>
        <v>0</v>
      </c>
      <c r="AB163" s="42"/>
      <c r="AC163" s="40">
        <f>IF($AB$162&gt;0,IF(AC161=AC78,0.5,IF(AC161&gt;AC78,1,0)),0)</f>
        <v>0</v>
      </c>
      <c r="AD163" s="40">
        <f>IF($AB$162&gt;0,IF(AD161=AD78,0.5,IF(AD161&gt;AD78,1,0)),0)</f>
        <v>0</v>
      </c>
      <c r="AE163" s="40">
        <f>IF($AB$162&gt;0,IF(AE161=AE78,0.5,IF(AE161&gt;AE78,1,0)),0)</f>
        <v>0</v>
      </c>
      <c r="AF163" s="40">
        <f>IF($AB$162&gt;0,IF(AF161=AF78,0.5,IF(AF161&gt;AF78,1,0)),0)</f>
        <v>1</v>
      </c>
      <c r="AG163" s="41">
        <f>IF($AB$162&gt;0,IF(AG161=AG78,0.5,IF(AG161&gt;AG78,1,0)),0)</f>
        <v>0</v>
      </c>
      <c r="AH163" s="42"/>
      <c r="AI163" s="40">
        <f t="shared" ref="AI163:AM164" si="438">IF($AH$162&gt;0,IF(AI161=AI110,0.5,IF(AI161&gt;AI110,1,0)),0)</f>
        <v>0</v>
      </c>
      <c r="AJ163" s="40">
        <f t="shared" si="438"/>
        <v>0</v>
      </c>
      <c r="AK163" s="40">
        <f t="shared" si="438"/>
        <v>0</v>
      </c>
      <c r="AL163" s="40">
        <f t="shared" si="438"/>
        <v>0</v>
      </c>
      <c r="AM163" s="41">
        <f t="shared" si="438"/>
        <v>0</v>
      </c>
      <c r="AN163" s="42"/>
      <c r="AO163" s="40">
        <f>IF($AN$162&gt;0,IF(AO161=AO65,0.5,IF(AO161&gt;AO65,1,0)),0)</f>
        <v>0</v>
      </c>
      <c r="AP163" s="40">
        <f>IF($AN$162&gt;0,IF(AP161=AP65,0.5,IF(AP161&gt;AP65,1,0)),0)</f>
        <v>0</v>
      </c>
      <c r="AQ163" s="40">
        <f>IF($AN$162&gt;0,IF(AQ161=AQ65,0.5,IF(AQ161&gt;AQ65,1,0)),0)</f>
        <v>0</v>
      </c>
      <c r="AR163" s="40">
        <f>IF($AN$162&gt;0,IF(AR161=AR65,0.5,IF(AR161&gt;AR65,1,0)),0)</f>
        <v>0</v>
      </c>
      <c r="AS163" s="41">
        <f>IF($AN$162&gt;0,IF(AS161=AS65,0.5,IF(AS161&gt;AS65,1,0)),0)</f>
        <v>0</v>
      </c>
      <c r="AT163" s="42"/>
      <c r="AU163" s="40">
        <f>IF($AT$162&gt;0,IF(AU161=AU51,0.5,IF(AU161&gt;AU51,1,0)),0)</f>
        <v>0</v>
      </c>
      <c r="AV163" s="40">
        <f>IF($AT$162&gt;0,IF(AV161=AV51,0.5,IF(AV161&gt;AV51,1,0)),0)</f>
        <v>0</v>
      </c>
      <c r="AW163" s="40">
        <f>IF($AT$162&gt;0,IF(AW161=AW51,0.5,IF(AW161&gt;AW51,1,0)),0)</f>
        <v>0</v>
      </c>
      <c r="AX163" s="40">
        <f>IF($AT$162&gt;0,IF(AX161=AX51,0.5,IF(AX161&gt;AX51,1,0)),0)</f>
        <v>0</v>
      </c>
      <c r="AY163" s="41">
        <f>IF($AT$162&gt;0,IF(AY161=AY51,0.5,IF(AY161&gt;AY51,1,0)),0)</f>
        <v>0</v>
      </c>
      <c r="AZ163" s="42"/>
      <c r="BA163" s="40">
        <f t="shared" ref="BA163:BE164" si="439">IF($AZ$162&gt;0,IF(BA161=BA190,0.5,IF(BA161&gt;BA190,1,0)),0)</f>
        <v>0</v>
      </c>
      <c r="BB163" s="40">
        <f t="shared" si="439"/>
        <v>0</v>
      </c>
      <c r="BC163" s="40">
        <f t="shared" si="439"/>
        <v>0</v>
      </c>
      <c r="BD163" s="40">
        <f t="shared" si="439"/>
        <v>0</v>
      </c>
      <c r="BE163" s="41">
        <f t="shared" si="439"/>
        <v>0</v>
      </c>
      <c r="BF163" s="47"/>
      <c r="BG163" s="21"/>
      <c r="BH163" s="21"/>
      <c r="BI163" s="21"/>
      <c r="BJ163" s="21"/>
      <c r="BK163" s="21"/>
      <c r="BL163" s="21"/>
      <c r="BM163" s="21"/>
      <c r="BN163" s="21"/>
      <c r="BO163" s="21"/>
      <c r="BP163" s="17">
        <f t="shared" si="434"/>
        <v>1</v>
      </c>
      <c r="BQ163" s="21"/>
    </row>
    <row r="164" spans="1:69" ht="15.75" customHeight="1" x14ac:dyDescent="0.25">
      <c r="A164" s="36"/>
      <c r="B164" s="37" t="s">
        <v>38</v>
      </c>
      <c r="C164" s="46"/>
      <c r="D164" s="42"/>
      <c r="E164" s="40">
        <f t="shared" si="435"/>
        <v>0</v>
      </c>
      <c r="F164" s="40">
        <f t="shared" si="435"/>
        <v>1</v>
      </c>
      <c r="G164" s="40">
        <f t="shared" si="435"/>
        <v>1</v>
      </c>
      <c r="H164" s="40">
        <f t="shared" si="435"/>
        <v>0</v>
      </c>
      <c r="I164" s="41">
        <f t="shared" si="435"/>
        <v>0</v>
      </c>
      <c r="J164" s="42"/>
      <c r="K164" s="40">
        <f>IF($J$162&gt;0,IF(K162=K94,0.5,IF(K162&gt;K94,1,0)),0)</f>
        <v>0</v>
      </c>
      <c r="L164" s="40">
        <f>IF($J$162&gt;0,IF(L162=L94,0.5,IF(L162&gt;L94,1,0)),0)</f>
        <v>0</v>
      </c>
      <c r="M164" s="40">
        <f>IF($J$162&gt;0,IF(M162=M94,0.5,IF(M162&gt;M94,1,0)),0)</f>
        <v>0</v>
      </c>
      <c r="N164" s="40">
        <f>IF($J$162&gt;0,IF(N162=N94,0.5,IF(N162&gt;N94,1,0)),0)</f>
        <v>0</v>
      </c>
      <c r="O164" s="41">
        <f>IF($J$162&gt;0,IF(O162=O94,0.5,IF(O162&gt;O94,1,0)),0)</f>
        <v>0</v>
      </c>
      <c r="P164" s="42"/>
      <c r="Q164" s="40">
        <f t="shared" si="436"/>
        <v>1</v>
      </c>
      <c r="R164" s="40">
        <f t="shared" si="436"/>
        <v>1</v>
      </c>
      <c r="S164" s="40">
        <f t="shared" si="436"/>
        <v>1</v>
      </c>
      <c r="T164" s="40">
        <f t="shared" si="436"/>
        <v>1</v>
      </c>
      <c r="U164" s="41">
        <f t="shared" si="436"/>
        <v>1</v>
      </c>
      <c r="V164" s="42"/>
      <c r="W164" s="40">
        <f t="shared" si="437"/>
        <v>0</v>
      </c>
      <c r="X164" s="40">
        <f t="shared" si="437"/>
        <v>0</v>
      </c>
      <c r="Y164" s="40">
        <f t="shared" si="437"/>
        <v>0</v>
      </c>
      <c r="Z164" s="40">
        <f t="shared" si="437"/>
        <v>0</v>
      </c>
      <c r="AA164" s="41">
        <f t="shared" si="437"/>
        <v>0</v>
      </c>
      <c r="AB164" s="42"/>
      <c r="AC164" s="40">
        <f>IF($AB$162&gt;0,IF(AC162=AC79,0.5,IF(AC162&gt;AC79,1,0)),0)</f>
        <v>0</v>
      </c>
      <c r="AD164" s="40">
        <f>IF($AB$162&gt;0,IF(AD162=AD79,0.5,IF(AD162&gt;AD79,1,0)),0)</f>
        <v>0</v>
      </c>
      <c r="AE164" s="40">
        <f>IF($AB$162&gt;0,IF(AE162=AE79,0.5,IF(AE162&gt;AE79,1,0)),0)</f>
        <v>0</v>
      </c>
      <c r="AF164" s="40">
        <f>IF($AB$162&gt;0,IF(AF162=AF79,0.5,IF(AF162&gt;AF79,1,0)),0)</f>
        <v>1</v>
      </c>
      <c r="AG164" s="41">
        <f>IF($AB$162&gt;0,IF(AG162=AG79,0.5,IF(AG162&gt;AG79,1,0)),0)</f>
        <v>0</v>
      </c>
      <c r="AH164" s="42"/>
      <c r="AI164" s="40">
        <f t="shared" si="438"/>
        <v>0</v>
      </c>
      <c r="AJ164" s="40">
        <f t="shared" si="438"/>
        <v>0</v>
      </c>
      <c r="AK164" s="40">
        <f t="shared" si="438"/>
        <v>0</v>
      </c>
      <c r="AL164" s="40">
        <f t="shared" si="438"/>
        <v>0</v>
      </c>
      <c r="AM164" s="41">
        <f t="shared" si="438"/>
        <v>0</v>
      </c>
      <c r="AN164" s="42"/>
      <c r="AO164" s="40">
        <f>IF($AN$162&gt;0,IF(AO162=AO66,0.5,IF(AO162&gt;AO66,1,0)),0)</f>
        <v>0</v>
      </c>
      <c r="AP164" s="40">
        <f>IF($AN$162&gt;0,IF(AP162=AP66,0.5,IF(AP162&gt;AP66,1,0)),0)</f>
        <v>0</v>
      </c>
      <c r="AQ164" s="40">
        <f>IF($AN$162&gt;0,IF(AQ162=AQ66,0.5,IF(AQ162&gt;AQ66,1,0)),0)</f>
        <v>0</v>
      </c>
      <c r="AR164" s="40">
        <f>IF($AN$162&gt;0,IF(AR162=AR66,0.5,IF(AR162&gt;AR66,1,0)),0)</f>
        <v>0</v>
      </c>
      <c r="AS164" s="41">
        <f>IF($AN$162&gt;0,IF(AS162=AS66,0.5,IF(AS162&gt;AS66,1,0)),0)</f>
        <v>0</v>
      </c>
      <c r="AT164" s="42"/>
      <c r="AU164" s="40">
        <f>IF($AT$162&gt;0,IF(AU162=AU52,0.5,IF(AU162&gt;AU52,1,0)),0)</f>
        <v>0</v>
      </c>
      <c r="AV164" s="40">
        <f>IF($AT$162&gt;0,IF(AV162=AV52,0.5,IF(AV162&gt;AV52,1,0)),0)</f>
        <v>0</v>
      </c>
      <c r="AW164" s="40">
        <f>IF($AT$162&gt;0,IF(AW162=AW52,0.5,IF(AW162&gt;AW52,1,0)),0)</f>
        <v>0</v>
      </c>
      <c r="AX164" s="40">
        <f>IF($AT$162&gt;0,IF(AX162=AX52,0.5,IF(AX162&gt;AX52,1,0)),0)</f>
        <v>0</v>
      </c>
      <c r="AY164" s="41">
        <f>IF($AT$162&gt;0,IF(AY162=AY52,0.5,IF(AY162&gt;AY52,1,0)),0)</f>
        <v>0</v>
      </c>
      <c r="AZ164" s="42"/>
      <c r="BA164" s="40">
        <f t="shared" si="439"/>
        <v>0</v>
      </c>
      <c r="BB164" s="40">
        <f t="shared" si="439"/>
        <v>0</v>
      </c>
      <c r="BC164" s="40">
        <f t="shared" si="439"/>
        <v>0</v>
      </c>
      <c r="BD164" s="40">
        <f t="shared" si="439"/>
        <v>0</v>
      </c>
      <c r="BE164" s="41">
        <f t="shared" si="439"/>
        <v>0</v>
      </c>
      <c r="BF164" s="47"/>
      <c r="BG164" s="21"/>
      <c r="BH164" s="21"/>
      <c r="BI164" s="21"/>
      <c r="BJ164" s="21"/>
      <c r="BK164" s="21"/>
      <c r="BL164" s="21"/>
      <c r="BM164" s="21"/>
      <c r="BN164" s="21"/>
      <c r="BO164" s="21"/>
      <c r="BP164" s="17">
        <f t="shared" si="434"/>
        <v>1</v>
      </c>
      <c r="BQ164" s="21"/>
    </row>
    <row r="165" spans="1:69" ht="14.25" customHeight="1" x14ac:dyDescent="0.25">
      <c r="A165" s="48"/>
      <c r="B165" s="49" t="s">
        <v>39</v>
      </c>
      <c r="C165" s="50"/>
      <c r="D165" s="51"/>
      <c r="E165" s="52"/>
      <c r="F165" s="52"/>
      <c r="G165" s="52"/>
      <c r="H165" s="52"/>
      <c r="I165" s="53">
        <f>SUM(E163+F163+G163+H163+I163+E164+F164+G164+H164+I164)</f>
        <v>3</v>
      </c>
      <c r="J165" s="51"/>
      <c r="K165" s="52"/>
      <c r="L165" s="52"/>
      <c r="M165" s="52"/>
      <c r="N165" s="52"/>
      <c r="O165" s="53">
        <f>SUM(K163+L163+M163+N163+O163+K164+L164+M164+N164+O164)</f>
        <v>0</v>
      </c>
      <c r="P165" s="51"/>
      <c r="Q165" s="52"/>
      <c r="R165" s="52"/>
      <c r="S165" s="52"/>
      <c r="T165" s="52"/>
      <c r="U165" s="53">
        <f>SUM(Q163+R163+S163+T163+U163+Q164+R164+S164+T164+U164)</f>
        <v>10</v>
      </c>
      <c r="V165" s="51"/>
      <c r="W165" s="52"/>
      <c r="X165" s="52"/>
      <c r="Y165" s="52"/>
      <c r="Z165" s="52"/>
      <c r="AA165" s="53">
        <f>SUM(W163+X163+Y163+Z163+AA163+W164+X164+Y164+Z164+AA164)</f>
        <v>0</v>
      </c>
      <c r="AB165" s="51"/>
      <c r="AC165" s="52"/>
      <c r="AD165" s="52"/>
      <c r="AE165" s="52"/>
      <c r="AF165" s="52"/>
      <c r="AG165" s="53">
        <f>SUM(AC163+AD163+AE163+AF163+AG163+AC164+AD164+AE164+AF164+AG164)</f>
        <v>2</v>
      </c>
      <c r="AH165" s="51"/>
      <c r="AI165" s="52"/>
      <c r="AJ165" s="52"/>
      <c r="AK165" s="52"/>
      <c r="AL165" s="52"/>
      <c r="AM165" s="53">
        <f>SUM(AI163+AJ163+AK163+AL163+AM163+AI164+AJ164+AK164+AL164+AM164)</f>
        <v>0</v>
      </c>
      <c r="AN165" s="51"/>
      <c r="AO165" s="52"/>
      <c r="AP165" s="52"/>
      <c r="AQ165" s="52"/>
      <c r="AR165" s="52"/>
      <c r="AS165" s="53">
        <f>SUM(AO163+AP163+AQ163+AR163+AS163+AO164+AP164+AQ164+AR164+AS164)</f>
        <v>0</v>
      </c>
      <c r="AT165" s="51"/>
      <c r="AU165" s="52"/>
      <c r="AV165" s="52"/>
      <c r="AW165" s="52"/>
      <c r="AX165" s="52"/>
      <c r="AY165" s="53">
        <f>SUM(AU163+AV163+AW163+AX163+AY163+AU164+AV164+AW164+AX164+AY164)</f>
        <v>0</v>
      </c>
      <c r="AZ165" s="51"/>
      <c r="BA165" s="52"/>
      <c r="BB165" s="52"/>
      <c r="BC165" s="52"/>
      <c r="BD165" s="52"/>
      <c r="BE165" s="53">
        <f>SUM(BA163+BB163+BC163+BD163+BE163+BA164+BB164+BC164+BD164+BE164)</f>
        <v>0</v>
      </c>
      <c r="BF165" s="54"/>
      <c r="BG165" s="55"/>
      <c r="BH165" s="55"/>
      <c r="BI165" s="55"/>
      <c r="BJ165" s="55"/>
      <c r="BK165" s="55"/>
      <c r="BL165" s="55"/>
      <c r="BM165" s="55"/>
      <c r="BN165" s="55"/>
      <c r="BO165" s="55"/>
      <c r="BP165" s="56">
        <f t="shared" si="434"/>
        <v>15</v>
      </c>
      <c r="BQ165" s="55"/>
    </row>
    <row r="166" spans="1:69" ht="27" customHeight="1" x14ac:dyDescent="0.25">
      <c r="A166" s="30">
        <v>9</v>
      </c>
      <c r="B166" s="122" t="s">
        <v>100</v>
      </c>
      <c r="C166" s="123"/>
      <c r="D166" s="31" t="s">
        <v>26</v>
      </c>
      <c r="E166" s="32" t="s">
        <v>27</v>
      </c>
      <c r="F166" s="32" t="s">
        <v>28</v>
      </c>
      <c r="G166" s="32" t="s">
        <v>29</v>
      </c>
      <c r="H166" s="32" t="s">
        <v>30</v>
      </c>
      <c r="I166" s="33" t="s">
        <v>23</v>
      </c>
      <c r="J166" s="31" t="s">
        <v>26</v>
      </c>
      <c r="K166" s="32" t="s">
        <v>27</v>
      </c>
      <c r="L166" s="32" t="s">
        <v>28</v>
      </c>
      <c r="M166" s="32" t="s">
        <v>29</v>
      </c>
      <c r="N166" s="32" t="s">
        <v>30</v>
      </c>
      <c r="O166" s="33" t="s">
        <v>23</v>
      </c>
      <c r="P166" s="31" t="s">
        <v>26</v>
      </c>
      <c r="Q166" s="32" t="s">
        <v>27</v>
      </c>
      <c r="R166" s="32" t="s">
        <v>28</v>
      </c>
      <c r="S166" s="32" t="s">
        <v>29</v>
      </c>
      <c r="T166" s="32" t="s">
        <v>30</v>
      </c>
      <c r="U166" s="33" t="s">
        <v>23</v>
      </c>
      <c r="V166" s="31" t="s">
        <v>26</v>
      </c>
      <c r="W166" s="32" t="s">
        <v>27</v>
      </c>
      <c r="X166" s="32" t="s">
        <v>28</v>
      </c>
      <c r="Y166" s="32" t="s">
        <v>29</v>
      </c>
      <c r="Z166" s="32" t="s">
        <v>30</v>
      </c>
      <c r="AA166" s="33" t="s">
        <v>23</v>
      </c>
      <c r="AB166" s="31" t="s">
        <v>26</v>
      </c>
      <c r="AC166" s="32" t="s">
        <v>27</v>
      </c>
      <c r="AD166" s="32" t="s">
        <v>28</v>
      </c>
      <c r="AE166" s="32" t="s">
        <v>29</v>
      </c>
      <c r="AF166" s="32" t="s">
        <v>30</v>
      </c>
      <c r="AG166" s="33" t="s">
        <v>23</v>
      </c>
      <c r="AH166" s="31" t="s">
        <v>26</v>
      </c>
      <c r="AI166" s="32" t="s">
        <v>27</v>
      </c>
      <c r="AJ166" s="32" t="s">
        <v>28</v>
      </c>
      <c r="AK166" s="32" t="s">
        <v>29</v>
      </c>
      <c r="AL166" s="32" t="s">
        <v>30</v>
      </c>
      <c r="AM166" s="33" t="s">
        <v>23</v>
      </c>
      <c r="AN166" s="31" t="s">
        <v>26</v>
      </c>
      <c r="AO166" s="32" t="s">
        <v>27</v>
      </c>
      <c r="AP166" s="32" t="s">
        <v>28</v>
      </c>
      <c r="AQ166" s="32" t="s">
        <v>29</v>
      </c>
      <c r="AR166" s="32" t="s">
        <v>30</v>
      </c>
      <c r="AS166" s="33" t="s">
        <v>23</v>
      </c>
      <c r="AT166" s="31" t="s">
        <v>26</v>
      </c>
      <c r="AU166" s="32" t="s">
        <v>27</v>
      </c>
      <c r="AV166" s="32" t="s">
        <v>28</v>
      </c>
      <c r="AW166" s="32" t="s">
        <v>29</v>
      </c>
      <c r="AX166" s="32" t="s">
        <v>30</v>
      </c>
      <c r="AY166" s="33" t="s">
        <v>23</v>
      </c>
      <c r="AZ166" s="31" t="s">
        <v>26</v>
      </c>
      <c r="BA166" s="32" t="s">
        <v>27</v>
      </c>
      <c r="BB166" s="32" t="s">
        <v>28</v>
      </c>
      <c r="BC166" s="32" t="s">
        <v>29</v>
      </c>
      <c r="BD166" s="32" t="s">
        <v>30</v>
      </c>
      <c r="BE166" s="33" t="s">
        <v>23</v>
      </c>
      <c r="BF166" s="34"/>
      <c r="BG166" s="35"/>
      <c r="BH166" s="35"/>
      <c r="BI166" s="35"/>
      <c r="BJ166" s="35"/>
      <c r="BK166" s="35"/>
      <c r="BL166" s="35"/>
      <c r="BM166" s="35"/>
      <c r="BN166" s="35"/>
      <c r="BO166" s="35"/>
      <c r="BP166" s="57"/>
      <c r="BQ166" s="35"/>
    </row>
    <row r="167" spans="1:69" ht="15.75" customHeight="1" x14ac:dyDescent="0.25">
      <c r="A167" s="36"/>
      <c r="B167" s="37" t="s">
        <v>61</v>
      </c>
      <c r="C167" s="38" t="s">
        <v>41</v>
      </c>
      <c r="D167" s="39">
        <v>53</v>
      </c>
      <c r="E167" s="40">
        <f>E15</f>
        <v>118</v>
      </c>
      <c r="F167" s="40">
        <f t="shared" ref="F167:H167" si="440">F15</f>
        <v>120</v>
      </c>
      <c r="G167" s="40">
        <f t="shared" si="440"/>
        <v>138</v>
      </c>
      <c r="H167" s="40">
        <f t="shared" si="440"/>
        <v>104</v>
      </c>
      <c r="I167" s="41">
        <f t="shared" ref="I167:I172" si="441">SUM(E167:H167)</f>
        <v>480</v>
      </c>
      <c r="J167" s="42">
        <v>55</v>
      </c>
      <c r="K167" s="43">
        <v>152</v>
      </c>
      <c r="L167" s="43">
        <v>139</v>
      </c>
      <c r="M167" s="43">
        <v>131</v>
      </c>
      <c r="N167" s="43">
        <v>143</v>
      </c>
      <c r="O167" s="41">
        <f t="shared" ref="O167:O172" si="442">SUM(K167:N167)</f>
        <v>565</v>
      </c>
      <c r="P167" s="42">
        <v>55</v>
      </c>
      <c r="Q167" s="43">
        <f>Q15</f>
        <v>136</v>
      </c>
      <c r="R167" s="43">
        <f t="shared" ref="R167:T167" si="443">R15</f>
        <v>105</v>
      </c>
      <c r="S167" s="43">
        <f t="shared" si="443"/>
        <v>129</v>
      </c>
      <c r="T167" s="43">
        <f t="shared" si="443"/>
        <v>159</v>
      </c>
      <c r="U167" s="41">
        <f t="shared" ref="U167:U172" si="444">SUM(Q167:T167)</f>
        <v>529</v>
      </c>
      <c r="V167" s="42">
        <v>56</v>
      </c>
      <c r="W167" s="43">
        <f>W15</f>
        <v>136</v>
      </c>
      <c r="X167" s="43">
        <f t="shared" ref="X167:Z167" si="445">X15</f>
        <v>155</v>
      </c>
      <c r="Y167" s="43">
        <f t="shared" si="445"/>
        <v>124</v>
      </c>
      <c r="Z167" s="43">
        <f t="shared" si="445"/>
        <v>160</v>
      </c>
      <c r="AA167" s="41">
        <f t="shared" ref="AA167:AA172" si="446">SUM(W167:Z167)</f>
        <v>575</v>
      </c>
      <c r="AB167" s="42">
        <v>55</v>
      </c>
      <c r="AC167" s="43">
        <f>AC15</f>
        <v>161</v>
      </c>
      <c r="AD167" s="43">
        <f t="shared" ref="AD167:AF167" si="447">AD15</f>
        <v>162</v>
      </c>
      <c r="AE167" s="43">
        <f t="shared" si="447"/>
        <v>148</v>
      </c>
      <c r="AF167" s="43">
        <f t="shared" si="447"/>
        <v>154</v>
      </c>
      <c r="AG167" s="41">
        <f t="shared" ref="AG167:AG172" si="448">SUM(AC167:AF167)</f>
        <v>625</v>
      </c>
      <c r="AH167" s="42"/>
      <c r="AI167" s="43"/>
      <c r="AJ167" s="43"/>
      <c r="AK167" s="43"/>
      <c r="AL167" s="43"/>
      <c r="AM167" s="41">
        <f t="shared" ref="AM167:AM172" si="449">SUM(AI167:AL167)</f>
        <v>0</v>
      </c>
      <c r="AN167" s="42"/>
      <c r="AO167" s="43"/>
      <c r="AP167" s="43"/>
      <c r="AQ167" s="43"/>
      <c r="AR167" s="43"/>
      <c r="AS167" s="41">
        <f t="shared" ref="AS167:AS172" si="450">SUM(AO167:AR167)</f>
        <v>0</v>
      </c>
      <c r="AT167" s="42"/>
      <c r="AU167" s="43"/>
      <c r="AV167" s="43"/>
      <c r="AW167" s="43"/>
      <c r="AX167" s="43"/>
      <c r="AY167" s="41">
        <f t="shared" ref="AY167:AY172" si="451">SUM(AU167:AX167)</f>
        <v>0</v>
      </c>
      <c r="AZ167" s="42"/>
      <c r="BA167" s="43"/>
      <c r="BB167" s="43"/>
      <c r="BC167" s="43"/>
      <c r="BD167" s="43"/>
      <c r="BE167" s="41">
        <f t="shared" ref="BE167:BE172" si="452">SUM(BA167:BD167)</f>
        <v>0</v>
      </c>
      <c r="BF167" s="44">
        <f t="shared" ref="BF167:BF174" si="453">SUM((IF(E167&gt;0,1,0)+(IF(F167&gt;0,1,0)+(IF(G167&gt;0,1,0)+(IF(H167&gt;0,1,0))))))</f>
        <v>4</v>
      </c>
      <c r="BG167" s="17">
        <f t="shared" ref="BG167:BG174" si="454">SUM((IF(K167&gt;0,1,0)+(IF(L167&gt;0,1,0)+(IF(M167&gt;0,1,0)+(IF(N167&gt;0,1,0))))))</f>
        <v>4</v>
      </c>
      <c r="BH167" s="17">
        <f t="shared" ref="BH167:BH174" si="455">SUM((IF(Q167&gt;0,1,0)+(IF(R167&gt;0,1,0)+(IF(S167&gt;0,1,0)+(IF(T167&gt;0,1,0))))))</f>
        <v>4</v>
      </c>
      <c r="BI167" s="17">
        <f t="shared" ref="BI167:BI174" si="456">SUM((IF(W167&gt;0,1,0)+(IF(X167&gt;0,1,0)+(IF(Y167&gt;0,1,0)+(IF(Z167&gt;0,1,0))))))</f>
        <v>4</v>
      </c>
      <c r="BJ167" s="17">
        <f t="shared" ref="BJ167:BJ174" si="457">SUM((IF(AC167&gt;0,1,0)+(IF(AD167&gt;0,1,0)+(IF(AE167&gt;0,1,0)+(IF(AF167&gt;0,1,0))))))</f>
        <v>4</v>
      </c>
      <c r="BK167" s="17">
        <f t="shared" ref="BK167:BK174" si="458">SUM((IF(AI167&gt;0,1,0)+(IF(AJ167&gt;0,1,0)+(IF(AK167&gt;0,1,0)+(IF(AL167&gt;0,1,0))))))</f>
        <v>0</v>
      </c>
      <c r="BL167" s="17">
        <f t="shared" ref="BL167:BL174" si="459">SUM((IF(AO167&gt;0,1,0)+(IF(AP167&gt;0,1,0)+(IF(AQ167&gt;0,1,0)+(IF(AR167&gt;0,1,0))))))</f>
        <v>0</v>
      </c>
      <c r="BM167" s="17">
        <f t="shared" ref="BM167:BM174" si="460">SUM((IF(AU167&gt;0,1,0)+(IF(AV167&gt;0,1,0)+(IF(AW167&gt;0,1,0)+(IF(AX167&gt;0,1,0))))))</f>
        <v>0</v>
      </c>
      <c r="BN167" s="17">
        <f t="shared" ref="BN167:BN174" si="461">SUM((IF(BA167&gt;0,1,0)+(IF(BB167&gt;0,1,0)+(IF(BC167&gt;0,1,0)+(IF(BD167&gt;0,1,0))))))</f>
        <v>0</v>
      </c>
      <c r="BO167" s="17">
        <f t="shared" ref="BO167:BO174" si="462">SUM(BF167:BN167)</f>
        <v>20</v>
      </c>
      <c r="BP167" s="17">
        <f>I167+O167+U167+AA167+AG167+AM167+AS167+AY167+BE167</f>
        <v>2774</v>
      </c>
      <c r="BQ167" s="17">
        <f t="shared" ref="BQ167:BQ174" si="463">BP167/BO167</f>
        <v>138.69999999999999</v>
      </c>
    </row>
    <row r="168" spans="1:69" ht="15.75" customHeight="1" x14ac:dyDescent="0.25">
      <c r="A168" s="36"/>
      <c r="B168" s="37" t="s">
        <v>59</v>
      </c>
      <c r="C168" s="38" t="s">
        <v>60</v>
      </c>
      <c r="D168" s="39"/>
      <c r="E168" s="40"/>
      <c r="F168" s="40"/>
      <c r="G168" s="40"/>
      <c r="H168" s="40"/>
      <c r="I168" s="41">
        <f t="shared" si="441"/>
        <v>0</v>
      </c>
      <c r="J168" s="42"/>
      <c r="K168" s="43"/>
      <c r="L168" s="43"/>
      <c r="M168" s="43"/>
      <c r="N168" s="43"/>
      <c r="O168" s="41">
        <f t="shared" si="442"/>
        <v>0</v>
      </c>
      <c r="P168" s="42"/>
      <c r="Q168" s="43"/>
      <c r="R168" s="43"/>
      <c r="S168" s="43"/>
      <c r="T168" s="43"/>
      <c r="U168" s="41">
        <f t="shared" si="444"/>
        <v>0</v>
      </c>
      <c r="V168" s="42"/>
      <c r="W168" s="43"/>
      <c r="X168" s="43"/>
      <c r="Y168" s="43"/>
      <c r="Z168" s="43"/>
      <c r="AA168" s="41">
        <f t="shared" si="446"/>
        <v>0</v>
      </c>
      <c r="AB168" s="42"/>
      <c r="AC168" s="43"/>
      <c r="AD168" s="43"/>
      <c r="AE168" s="43"/>
      <c r="AF168" s="43"/>
      <c r="AG168" s="41">
        <f t="shared" si="448"/>
        <v>0</v>
      </c>
      <c r="AH168" s="42"/>
      <c r="AI168" s="43"/>
      <c r="AJ168" s="43"/>
      <c r="AK168" s="43"/>
      <c r="AL168" s="43"/>
      <c r="AM168" s="41">
        <f t="shared" si="449"/>
        <v>0</v>
      </c>
      <c r="AN168" s="42"/>
      <c r="AO168" s="43"/>
      <c r="AP168" s="43"/>
      <c r="AQ168" s="43"/>
      <c r="AR168" s="43"/>
      <c r="AS168" s="41">
        <f t="shared" si="450"/>
        <v>0</v>
      </c>
      <c r="AT168" s="42"/>
      <c r="AU168" s="43"/>
      <c r="AV168" s="43"/>
      <c r="AW168" s="43"/>
      <c r="AX168" s="43"/>
      <c r="AY168" s="41">
        <f t="shared" si="451"/>
        <v>0</v>
      </c>
      <c r="AZ168" s="42"/>
      <c r="BA168" s="43"/>
      <c r="BB168" s="43"/>
      <c r="BC168" s="43"/>
      <c r="BD168" s="43"/>
      <c r="BE168" s="41">
        <f t="shared" si="452"/>
        <v>0</v>
      </c>
      <c r="BF168" s="44">
        <f t="shared" si="453"/>
        <v>0</v>
      </c>
      <c r="BG168" s="17">
        <f t="shared" si="454"/>
        <v>0</v>
      </c>
      <c r="BH168" s="17">
        <f t="shared" si="455"/>
        <v>0</v>
      </c>
      <c r="BI168" s="17">
        <f t="shared" si="456"/>
        <v>0</v>
      </c>
      <c r="BJ168" s="17">
        <f t="shared" si="457"/>
        <v>0</v>
      </c>
      <c r="BK168" s="17">
        <f t="shared" si="458"/>
        <v>0</v>
      </c>
      <c r="BL168" s="17">
        <f t="shared" si="459"/>
        <v>0</v>
      </c>
      <c r="BM168" s="17">
        <f t="shared" si="460"/>
        <v>0</v>
      </c>
      <c r="BN168" s="17">
        <f t="shared" si="461"/>
        <v>0</v>
      </c>
      <c r="BO168" s="17">
        <f t="shared" si="462"/>
        <v>0</v>
      </c>
      <c r="BP168" s="17">
        <f t="shared" ref="BP168:BP177" si="464">I168+O168+U168+AA168+AG168+AM168+AS168+AY168+BE168</f>
        <v>0</v>
      </c>
      <c r="BQ168" s="17" t="e">
        <f t="shared" si="463"/>
        <v>#DIV/0!</v>
      </c>
    </row>
    <row r="169" spans="1:69" ht="15.75" customHeight="1" x14ac:dyDescent="0.25">
      <c r="A169" s="36"/>
      <c r="B169" s="45" t="s">
        <v>103</v>
      </c>
      <c r="C169" s="46" t="s">
        <v>104</v>
      </c>
      <c r="D169" s="42">
        <v>35</v>
      </c>
      <c r="E169" s="43">
        <f>E37</f>
        <v>202</v>
      </c>
      <c r="F169" s="43">
        <f t="shared" ref="F169:H169" si="465">F37</f>
        <v>211</v>
      </c>
      <c r="G169" s="43">
        <f t="shared" si="465"/>
        <v>247</v>
      </c>
      <c r="H169" s="43">
        <f t="shared" si="465"/>
        <v>193</v>
      </c>
      <c r="I169" s="41">
        <f t="shared" si="441"/>
        <v>853</v>
      </c>
      <c r="J169" s="42">
        <v>30</v>
      </c>
      <c r="K169" s="43">
        <v>146</v>
      </c>
      <c r="L169" s="43">
        <v>186</v>
      </c>
      <c r="M169" s="43">
        <v>151</v>
      </c>
      <c r="N169" s="43">
        <v>179</v>
      </c>
      <c r="O169" s="41">
        <f t="shared" si="442"/>
        <v>662</v>
      </c>
      <c r="P169" s="42"/>
      <c r="Q169" s="43"/>
      <c r="R169" s="43"/>
      <c r="S169" s="43"/>
      <c r="T169" s="43"/>
      <c r="U169" s="41">
        <f t="shared" si="444"/>
        <v>0</v>
      </c>
      <c r="V169" s="42">
        <v>30</v>
      </c>
      <c r="W169" s="43">
        <f>W37</f>
        <v>150</v>
      </c>
      <c r="X169" s="43">
        <f t="shared" ref="X169:Z169" si="466">X37</f>
        <v>183</v>
      </c>
      <c r="Y169" s="43">
        <f t="shared" si="466"/>
        <v>202</v>
      </c>
      <c r="Z169" s="43">
        <f t="shared" si="466"/>
        <v>163</v>
      </c>
      <c r="AA169" s="41">
        <f t="shared" si="446"/>
        <v>698</v>
      </c>
      <c r="AB169" s="42">
        <v>30</v>
      </c>
      <c r="AC169" s="43">
        <f>AC37</f>
        <v>204</v>
      </c>
      <c r="AD169" s="43">
        <f t="shared" ref="AD169:AF169" si="467">AD37</f>
        <v>183</v>
      </c>
      <c r="AE169" s="43">
        <f t="shared" si="467"/>
        <v>168</v>
      </c>
      <c r="AF169" s="43">
        <f t="shared" si="467"/>
        <v>157</v>
      </c>
      <c r="AG169" s="41">
        <f t="shared" si="448"/>
        <v>712</v>
      </c>
      <c r="AH169" s="42"/>
      <c r="AI169" s="43"/>
      <c r="AJ169" s="43"/>
      <c r="AK169" s="43"/>
      <c r="AL169" s="43"/>
      <c r="AM169" s="41">
        <f t="shared" si="449"/>
        <v>0</v>
      </c>
      <c r="AN169" s="42"/>
      <c r="AO169" s="43"/>
      <c r="AP169" s="43"/>
      <c r="AQ169" s="43"/>
      <c r="AR169" s="43"/>
      <c r="AS169" s="41">
        <f t="shared" si="450"/>
        <v>0</v>
      </c>
      <c r="AT169" s="42"/>
      <c r="AU169" s="43"/>
      <c r="AV169" s="43"/>
      <c r="AW169" s="43"/>
      <c r="AX169" s="43"/>
      <c r="AY169" s="41">
        <f t="shared" si="451"/>
        <v>0</v>
      </c>
      <c r="AZ169" s="42"/>
      <c r="BA169" s="43"/>
      <c r="BB169" s="43"/>
      <c r="BC169" s="43"/>
      <c r="BD169" s="43"/>
      <c r="BE169" s="41">
        <f t="shared" si="452"/>
        <v>0</v>
      </c>
      <c r="BF169" s="44">
        <f t="shared" si="453"/>
        <v>4</v>
      </c>
      <c r="BG169" s="17">
        <f t="shared" si="454"/>
        <v>4</v>
      </c>
      <c r="BH169" s="17">
        <f t="shared" si="455"/>
        <v>0</v>
      </c>
      <c r="BI169" s="17">
        <f t="shared" si="456"/>
        <v>4</v>
      </c>
      <c r="BJ169" s="17">
        <f t="shared" si="457"/>
        <v>4</v>
      </c>
      <c r="BK169" s="17">
        <f t="shared" si="458"/>
        <v>0</v>
      </c>
      <c r="BL169" s="17">
        <f t="shared" si="459"/>
        <v>0</v>
      </c>
      <c r="BM169" s="17">
        <f t="shared" si="460"/>
        <v>0</v>
      </c>
      <c r="BN169" s="17">
        <f t="shared" si="461"/>
        <v>0</v>
      </c>
      <c r="BO169" s="17">
        <f t="shared" si="462"/>
        <v>16</v>
      </c>
      <c r="BP169" s="17">
        <f t="shared" si="464"/>
        <v>2925</v>
      </c>
      <c r="BQ169" s="21">
        <f t="shared" si="463"/>
        <v>182.8125</v>
      </c>
    </row>
    <row r="170" spans="1:69" ht="15.75" customHeight="1" x14ac:dyDescent="0.25">
      <c r="A170" s="36"/>
      <c r="B170" s="45"/>
      <c r="C170" s="46"/>
      <c r="D170" s="42"/>
      <c r="E170" s="43"/>
      <c r="F170" s="43"/>
      <c r="G170" s="43"/>
      <c r="H170" s="43"/>
      <c r="I170" s="41">
        <f t="shared" si="441"/>
        <v>0</v>
      </c>
      <c r="J170" s="42"/>
      <c r="K170" s="43"/>
      <c r="L170" s="43"/>
      <c r="M170" s="43"/>
      <c r="N170" s="43"/>
      <c r="O170" s="41">
        <f t="shared" si="442"/>
        <v>0</v>
      </c>
      <c r="P170" s="42"/>
      <c r="Q170" s="43"/>
      <c r="R170" s="43"/>
      <c r="S170" s="43"/>
      <c r="T170" s="43"/>
      <c r="U170" s="41">
        <f t="shared" si="444"/>
        <v>0</v>
      </c>
      <c r="V170" s="42"/>
      <c r="W170" s="43"/>
      <c r="X170" s="43"/>
      <c r="Y170" s="43"/>
      <c r="Z170" s="43"/>
      <c r="AA170" s="41">
        <f t="shared" si="446"/>
        <v>0</v>
      </c>
      <c r="AB170" s="42"/>
      <c r="AC170" s="43"/>
      <c r="AD170" s="43"/>
      <c r="AE170" s="43"/>
      <c r="AF170" s="43"/>
      <c r="AG170" s="41">
        <f t="shared" si="448"/>
        <v>0</v>
      </c>
      <c r="AH170" s="42"/>
      <c r="AI170" s="43"/>
      <c r="AJ170" s="43"/>
      <c r="AK170" s="43"/>
      <c r="AL170" s="43"/>
      <c r="AM170" s="41">
        <f t="shared" si="449"/>
        <v>0</v>
      </c>
      <c r="AN170" s="42"/>
      <c r="AO170" s="43"/>
      <c r="AP170" s="43"/>
      <c r="AQ170" s="43"/>
      <c r="AR170" s="43"/>
      <c r="AS170" s="41">
        <f t="shared" si="450"/>
        <v>0</v>
      </c>
      <c r="AT170" s="42"/>
      <c r="AU170" s="43"/>
      <c r="AV170" s="43"/>
      <c r="AW170" s="43"/>
      <c r="AX170" s="43"/>
      <c r="AY170" s="41">
        <f t="shared" si="451"/>
        <v>0</v>
      </c>
      <c r="AZ170" s="42"/>
      <c r="BA170" s="43"/>
      <c r="BB170" s="43"/>
      <c r="BC170" s="43"/>
      <c r="BD170" s="43"/>
      <c r="BE170" s="41">
        <f t="shared" si="452"/>
        <v>0</v>
      </c>
      <c r="BF170" s="44">
        <f t="shared" si="453"/>
        <v>0</v>
      </c>
      <c r="BG170" s="17">
        <f t="shared" si="454"/>
        <v>0</v>
      </c>
      <c r="BH170" s="17">
        <f t="shared" si="455"/>
        <v>0</v>
      </c>
      <c r="BI170" s="17">
        <f t="shared" si="456"/>
        <v>0</v>
      </c>
      <c r="BJ170" s="17">
        <f t="shared" si="457"/>
        <v>0</v>
      </c>
      <c r="BK170" s="17">
        <f t="shared" si="458"/>
        <v>0</v>
      </c>
      <c r="BL170" s="17">
        <f t="shared" si="459"/>
        <v>0</v>
      </c>
      <c r="BM170" s="17">
        <f t="shared" si="460"/>
        <v>0</v>
      </c>
      <c r="BN170" s="17">
        <f t="shared" si="461"/>
        <v>0</v>
      </c>
      <c r="BO170" s="17">
        <f t="shared" si="462"/>
        <v>0</v>
      </c>
      <c r="BP170" s="17">
        <f t="shared" si="464"/>
        <v>0</v>
      </c>
      <c r="BQ170" s="21" t="e">
        <f t="shared" si="463"/>
        <v>#DIV/0!</v>
      </c>
    </row>
    <row r="171" spans="1:69" ht="15.75" customHeight="1" x14ac:dyDescent="0.25">
      <c r="A171" s="36"/>
      <c r="B171" s="45"/>
      <c r="C171" s="46"/>
      <c r="D171" s="42"/>
      <c r="E171" s="43"/>
      <c r="F171" s="43"/>
      <c r="G171" s="43"/>
      <c r="H171" s="43"/>
      <c r="I171" s="41">
        <f t="shared" si="441"/>
        <v>0</v>
      </c>
      <c r="J171" s="42"/>
      <c r="K171" s="43"/>
      <c r="L171" s="43"/>
      <c r="M171" s="43"/>
      <c r="N171" s="43"/>
      <c r="O171" s="41">
        <f t="shared" si="442"/>
        <v>0</v>
      </c>
      <c r="P171" s="42"/>
      <c r="Q171" s="43"/>
      <c r="R171" s="43"/>
      <c r="S171" s="43"/>
      <c r="T171" s="43"/>
      <c r="U171" s="41">
        <f t="shared" si="444"/>
        <v>0</v>
      </c>
      <c r="V171" s="42"/>
      <c r="W171" s="43"/>
      <c r="X171" s="43"/>
      <c r="Y171" s="43"/>
      <c r="Z171" s="43"/>
      <c r="AA171" s="41">
        <f t="shared" si="446"/>
        <v>0</v>
      </c>
      <c r="AB171" s="42"/>
      <c r="AC171" s="43"/>
      <c r="AD171" s="43"/>
      <c r="AE171" s="43"/>
      <c r="AF171" s="43"/>
      <c r="AG171" s="41">
        <f t="shared" si="448"/>
        <v>0</v>
      </c>
      <c r="AH171" s="42"/>
      <c r="AI171" s="43"/>
      <c r="AJ171" s="43"/>
      <c r="AK171" s="43"/>
      <c r="AL171" s="43"/>
      <c r="AM171" s="41">
        <f t="shared" si="449"/>
        <v>0</v>
      </c>
      <c r="AN171" s="42"/>
      <c r="AO171" s="43"/>
      <c r="AP171" s="43"/>
      <c r="AQ171" s="43"/>
      <c r="AR171" s="43"/>
      <c r="AS171" s="41">
        <f t="shared" si="450"/>
        <v>0</v>
      </c>
      <c r="AT171" s="42"/>
      <c r="AU171" s="43"/>
      <c r="AV171" s="43"/>
      <c r="AW171" s="43"/>
      <c r="AX171" s="43"/>
      <c r="AY171" s="41">
        <f t="shared" si="451"/>
        <v>0</v>
      </c>
      <c r="AZ171" s="42"/>
      <c r="BA171" s="43"/>
      <c r="BB171" s="43"/>
      <c r="BC171" s="43"/>
      <c r="BD171" s="43"/>
      <c r="BE171" s="41">
        <f t="shared" si="452"/>
        <v>0</v>
      </c>
      <c r="BF171" s="44">
        <f t="shared" si="453"/>
        <v>0</v>
      </c>
      <c r="BG171" s="17">
        <f t="shared" si="454"/>
        <v>0</v>
      </c>
      <c r="BH171" s="17">
        <f t="shared" si="455"/>
        <v>0</v>
      </c>
      <c r="BI171" s="17">
        <f t="shared" si="456"/>
        <v>0</v>
      </c>
      <c r="BJ171" s="17">
        <f t="shared" si="457"/>
        <v>0</v>
      </c>
      <c r="BK171" s="17">
        <f t="shared" si="458"/>
        <v>0</v>
      </c>
      <c r="BL171" s="17">
        <f t="shared" si="459"/>
        <v>0</v>
      </c>
      <c r="BM171" s="17">
        <f t="shared" si="460"/>
        <v>0</v>
      </c>
      <c r="BN171" s="17">
        <f t="shared" si="461"/>
        <v>0</v>
      </c>
      <c r="BO171" s="17">
        <f t="shared" si="462"/>
        <v>0</v>
      </c>
      <c r="BP171" s="17">
        <f t="shared" si="464"/>
        <v>0</v>
      </c>
      <c r="BQ171" s="21" t="e">
        <f t="shared" si="463"/>
        <v>#DIV/0!</v>
      </c>
    </row>
    <row r="172" spans="1:69" ht="15.75" customHeight="1" x14ac:dyDescent="0.25">
      <c r="A172" s="36"/>
      <c r="B172" s="45"/>
      <c r="C172" s="46"/>
      <c r="D172" s="42"/>
      <c r="E172" s="43"/>
      <c r="F172" s="43"/>
      <c r="G172" s="43"/>
      <c r="H172" s="43"/>
      <c r="I172" s="41">
        <f t="shared" si="441"/>
        <v>0</v>
      </c>
      <c r="J172" s="42"/>
      <c r="K172" s="43"/>
      <c r="L172" s="43"/>
      <c r="M172" s="43"/>
      <c r="N172" s="43"/>
      <c r="O172" s="41">
        <f t="shared" si="442"/>
        <v>0</v>
      </c>
      <c r="P172" s="42"/>
      <c r="Q172" s="43">
        <v>120</v>
      </c>
      <c r="R172" s="43">
        <v>120</v>
      </c>
      <c r="S172" s="43">
        <v>120</v>
      </c>
      <c r="T172" s="43">
        <v>120</v>
      </c>
      <c r="U172" s="41">
        <f t="shared" si="444"/>
        <v>480</v>
      </c>
      <c r="V172" s="42"/>
      <c r="W172" s="43"/>
      <c r="X172" s="43"/>
      <c r="Y172" s="43"/>
      <c r="Z172" s="43"/>
      <c r="AA172" s="41">
        <f t="shared" si="446"/>
        <v>0</v>
      </c>
      <c r="AB172" s="42"/>
      <c r="AC172" s="43"/>
      <c r="AD172" s="43"/>
      <c r="AE172" s="43"/>
      <c r="AF172" s="43"/>
      <c r="AG172" s="41">
        <f t="shared" si="448"/>
        <v>0</v>
      </c>
      <c r="AH172" s="42"/>
      <c r="AI172" s="43"/>
      <c r="AJ172" s="43"/>
      <c r="AK172" s="43"/>
      <c r="AL172" s="43"/>
      <c r="AM172" s="41">
        <f t="shared" si="449"/>
        <v>0</v>
      </c>
      <c r="AN172" s="42"/>
      <c r="AO172" s="43"/>
      <c r="AP172" s="43"/>
      <c r="AQ172" s="43"/>
      <c r="AR172" s="43"/>
      <c r="AS172" s="41">
        <f t="shared" si="450"/>
        <v>0</v>
      </c>
      <c r="AT172" s="42"/>
      <c r="AU172" s="43"/>
      <c r="AV172" s="43"/>
      <c r="AW172" s="43"/>
      <c r="AX172" s="43"/>
      <c r="AY172" s="41">
        <f t="shared" si="451"/>
        <v>0</v>
      </c>
      <c r="AZ172" s="42"/>
      <c r="BA172" s="43"/>
      <c r="BB172" s="43"/>
      <c r="BC172" s="43"/>
      <c r="BD172" s="43"/>
      <c r="BE172" s="41">
        <f t="shared" si="452"/>
        <v>0</v>
      </c>
      <c r="BF172" s="44">
        <f t="shared" si="453"/>
        <v>0</v>
      </c>
      <c r="BG172" s="17">
        <f t="shared" si="454"/>
        <v>0</v>
      </c>
      <c r="BH172" s="17">
        <f t="shared" si="455"/>
        <v>4</v>
      </c>
      <c r="BI172" s="17">
        <f t="shared" si="456"/>
        <v>0</v>
      </c>
      <c r="BJ172" s="17">
        <f t="shared" si="457"/>
        <v>0</v>
      </c>
      <c r="BK172" s="17">
        <f t="shared" si="458"/>
        <v>0</v>
      </c>
      <c r="BL172" s="17">
        <f t="shared" si="459"/>
        <v>0</v>
      </c>
      <c r="BM172" s="17">
        <f t="shared" si="460"/>
        <v>0</v>
      </c>
      <c r="BN172" s="17">
        <f t="shared" si="461"/>
        <v>0</v>
      </c>
      <c r="BO172" s="17">
        <f t="shared" si="462"/>
        <v>4</v>
      </c>
      <c r="BP172" s="17">
        <f t="shared" si="464"/>
        <v>480</v>
      </c>
      <c r="BQ172" s="21">
        <f t="shared" si="463"/>
        <v>120</v>
      </c>
    </row>
    <row r="173" spans="1:69" ht="15.75" customHeight="1" x14ac:dyDescent="0.25">
      <c r="A173" s="36"/>
      <c r="B173" s="45" t="s">
        <v>35</v>
      </c>
      <c r="C173" s="46"/>
      <c r="D173" s="42"/>
      <c r="E173" s="40">
        <f>SUM(E167:E172)</f>
        <v>320</v>
      </c>
      <c r="F173" s="40">
        <f>SUM(F167:F172)</f>
        <v>331</v>
      </c>
      <c r="G173" s="40">
        <f>SUM(G167:G172)</f>
        <v>385</v>
      </c>
      <c r="H173" s="40">
        <f>SUM(H167:H172)</f>
        <v>297</v>
      </c>
      <c r="I173" s="41">
        <f>SUM(I167:I172)</f>
        <v>1333</v>
      </c>
      <c r="J173" s="42"/>
      <c r="K173" s="40">
        <f>SUM(K167:K172)</f>
        <v>298</v>
      </c>
      <c r="L173" s="40">
        <f>SUM(L167:L172)</f>
        <v>325</v>
      </c>
      <c r="M173" s="40">
        <f>SUM(M167:M172)</f>
        <v>282</v>
      </c>
      <c r="N173" s="40">
        <f>SUM(N167:N172)</f>
        <v>322</v>
      </c>
      <c r="O173" s="41">
        <f>SUM(O167:O172)</f>
        <v>1227</v>
      </c>
      <c r="P173" s="42"/>
      <c r="Q173" s="40">
        <f>SUM(Q167:Q172)</f>
        <v>256</v>
      </c>
      <c r="R173" s="40">
        <f>SUM(R167:R172)</f>
        <v>225</v>
      </c>
      <c r="S173" s="40">
        <f>SUM(S167:S172)</f>
        <v>249</v>
      </c>
      <c r="T173" s="40">
        <f>SUM(T167:T172)</f>
        <v>279</v>
      </c>
      <c r="U173" s="41">
        <f>SUM(U167:U172)</f>
        <v>1009</v>
      </c>
      <c r="V173" s="42"/>
      <c r="W173" s="40">
        <f>SUM(W167:W172)</f>
        <v>286</v>
      </c>
      <c r="X173" s="40">
        <f>SUM(X167:X172)</f>
        <v>338</v>
      </c>
      <c r="Y173" s="40">
        <f>SUM(Y167:Y172)</f>
        <v>326</v>
      </c>
      <c r="Z173" s="40">
        <f>SUM(Z167:Z172)</f>
        <v>323</v>
      </c>
      <c r="AA173" s="41">
        <f>SUM(AA167:AA172)</f>
        <v>1273</v>
      </c>
      <c r="AB173" s="42"/>
      <c r="AC173" s="40">
        <f>SUM(AC167:AC172)</f>
        <v>365</v>
      </c>
      <c r="AD173" s="40">
        <f>SUM(AD167:AD172)</f>
        <v>345</v>
      </c>
      <c r="AE173" s="40">
        <f>SUM(AE167:AE172)</f>
        <v>316</v>
      </c>
      <c r="AF173" s="40">
        <f>SUM(AF167:AF172)</f>
        <v>311</v>
      </c>
      <c r="AG173" s="41">
        <f>SUM(AG167:AG172)</f>
        <v>1337</v>
      </c>
      <c r="AH173" s="42"/>
      <c r="AI173" s="40">
        <f>SUM(AI167:AI172)</f>
        <v>0</v>
      </c>
      <c r="AJ173" s="40">
        <f>SUM(AJ167:AJ172)</f>
        <v>0</v>
      </c>
      <c r="AK173" s="40">
        <f>SUM(AK167:AK172)</f>
        <v>0</v>
      </c>
      <c r="AL173" s="40">
        <f>SUM(AL167:AL172)</f>
        <v>0</v>
      </c>
      <c r="AM173" s="41">
        <f>SUM(AM167:AM172)</f>
        <v>0</v>
      </c>
      <c r="AN173" s="42"/>
      <c r="AO173" s="40">
        <f>SUM(AO167:AO172)</f>
        <v>0</v>
      </c>
      <c r="AP173" s="40">
        <f>SUM(AP167:AP172)</f>
        <v>0</v>
      </c>
      <c r="AQ173" s="40">
        <f>SUM(AQ167:AQ172)</f>
        <v>0</v>
      </c>
      <c r="AR173" s="40">
        <f>SUM(AR167:AR172)</f>
        <v>0</v>
      </c>
      <c r="AS173" s="41">
        <f>SUM(AS167:AS172)</f>
        <v>0</v>
      </c>
      <c r="AT173" s="42"/>
      <c r="AU173" s="40">
        <f>SUM(AU167:AU172)</f>
        <v>0</v>
      </c>
      <c r="AV173" s="40">
        <f>SUM(AV167:AV172)</f>
        <v>0</v>
      </c>
      <c r="AW173" s="40">
        <f>SUM(AW167:AW172)</f>
        <v>0</v>
      </c>
      <c r="AX173" s="40">
        <f>SUM(AX167:AX172)</f>
        <v>0</v>
      </c>
      <c r="AY173" s="41">
        <f>SUM(AY167:AY172)</f>
        <v>0</v>
      </c>
      <c r="AZ173" s="42"/>
      <c r="BA173" s="40">
        <f>SUM(BA167:BA172)</f>
        <v>0</v>
      </c>
      <c r="BB173" s="40">
        <f>SUM(BB167:BB172)</f>
        <v>0</v>
      </c>
      <c r="BC173" s="40">
        <f>SUM(BC167:BC172)</f>
        <v>0</v>
      </c>
      <c r="BD173" s="40">
        <f>SUM(BD167:BD172)</f>
        <v>0</v>
      </c>
      <c r="BE173" s="41">
        <f>SUM(BE167:BE172)</f>
        <v>0</v>
      </c>
      <c r="BF173" s="44">
        <f t="shared" si="453"/>
        <v>4</v>
      </c>
      <c r="BG173" s="17">
        <f t="shared" si="454"/>
        <v>4</v>
      </c>
      <c r="BH173" s="17">
        <f t="shared" si="455"/>
        <v>4</v>
      </c>
      <c r="BI173" s="17">
        <f t="shared" si="456"/>
        <v>4</v>
      </c>
      <c r="BJ173" s="17">
        <f t="shared" si="457"/>
        <v>4</v>
      </c>
      <c r="BK173" s="17">
        <f t="shared" si="458"/>
        <v>0</v>
      </c>
      <c r="BL173" s="17">
        <f t="shared" si="459"/>
        <v>0</v>
      </c>
      <c r="BM173" s="17">
        <f t="shared" si="460"/>
        <v>0</v>
      </c>
      <c r="BN173" s="17">
        <f t="shared" si="461"/>
        <v>0</v>
      </c>
      <c r="BO173" s="17">
        <f t="shared" si="462"/>
        <v>20</v>
      </c>
      <c r="BP173" s="17">
        <f t="shared" si="464"/>
        <v>6179</v>
      </c>
      <c r="BQ173" s="17">
        <f t="shared" si="463"/>
        <v>308.95</v>
      </c>
    </row>
    <row r="174" spans="1:69" ht="15.75" customHeight="1" x14ac:dyDescent="0.25">
      <c r="A174" s="36"/>
      <c r="B174" s="45" t="s">
        <v>36</v>
      </c>
      <c r="C174" s="46"/>
      <c r="D174" s="39">
        <f>SUM(D167:D172)</f>
        <v>88</v>
      </c>
      <c r="E174" s="40">
        <f>E173+$D$174</f>
        <v>408</v>
      </c>
      <c r="F174" s="40">
        <f>F173+$D$174</f>
        <v>419</v>
      </c>
      <c r="G174" s="40">
        <f>G173+$D$174</f>
        <v>473</v>
      </c>
      <c r="H174" s="40">
        <f>H173+$D$174</f>
        <v>385</v>
      </c>
      <c r="I174" s="41">
        <f>E174+F174+G174+H174</f>
        <v>1685</v>
      </c>
      <c r="J174" s="39">
        <f>SUM(J167:J172)</f>
        <v>85</v>
      </c>
      <c r="K174" s="40">
        <f>K173+$J$174</f>
        <v>383</v>
      </c>
      <c r="L174" s="40">
        <f>L173+$J$174</f>
        <v>410</v>
      </c>
      <c r="M174" s="40">
        <f>M173+$J$174</f>
        <v>367</v>
      </c>
      <c r="N174" s="40">
        <f>N173+$J$174</f>
        <v>407</v>
      </c>
      <c r="O174" s="41">
        <f>K174+L174+M174+N174</f>
        <v>1567</v>
      </c>
      <c r="P174" s="39">
        <f>SUM(P167:P172)</f>
        <v>55</v>
      </c>
      <c r="Q174" s="40">
        <f>Q173+$P$174</f>
        <v>311</v>
      </c>
      <c r="R174" s="40">
        <f>R173+$P$174</f>
        <v>280</v>
      </c>
      <c r="S174" s="40">
        <f>S173+$P$174</f>
        <v>304</v>
      </c>
      <c r="T174" s="40">
        <f>T173+$P$174</f>
        <v>334</v>
      </c>
      <c r="U174" s="41">
        <f>Q174+R174+S174+T174</f>
        <v>1229</v>
      </c>
      <c r="V174" s="39">
        <f>SUM(V167:V172)</f>
        <v>86</v>
      </c>
      <c r="W174" s="40">
        <f>W173+$V$174</f>
        <v>372</v>
      </c>
      <c r="X174" s="40">
        <f>X173+$V$174</f>
        <v>424</v>
      </c>
      <c r="Y174" s="40">
        <f>Y173+$V$174</f>
        <v>412</v>
      </c>
      <c r="Z174" s="40">
        <f>Z173+$V$174</f>
        <v>409</v>
      </c>
      <c r="AA174" s="41">
        <f>W174+X174+Y174+Z174</f>
        <v>1617</v>
      </c>
      <c r="AB174" s="39">
        <f>SUM(AB167:AB172)</f>
        <v>85</v>
      </c>
      <c r="AC174" s="40">
        <f>AC173+$AB$174</f>
        <v>450</v>
      </c>
      <c r="AD174" s="40">
        <f>AD173+$AB$174</f>
        <v>430</v>
      </c>
      <c r="AE174" s="40">
        <f>AE173+$AB$174</f>
        <v>401</v>
      </c>
      <c r="AF174" s="40">
        <f>AF173+$AB$174</f>
        <v>396</v>
      </c>
      <c r="AG174" s="41">
        <f>AC174+AD174+AE174+AF174</f>
        <v>1677</v>
      </c>
      <c r="AH174" s="39">
        <f>SUM(AH167:AH172)</f>
        <v>0</v>
      </c>
      <c r="AI174" s="40">
        <f>AI173+$AH$174</f>
        <v>0</v>
      </c>
      <c r="AJ174" s="40">
        <f>AJ173+$AH$174</f>
        <v>0</v>
      </c>
      <c r="AK174" s="40">
        <f>AK173+$AH$174</f>
        <v>0</v>
      </c>
      <c r="AL174" s="40">
        <f>AL173+$AH$174</f>
        <v>0</v>
      </c>
      <c r="AM174" s="41">
        <f>AI174+AJ174+AK174+AL174</f>
        <v>0</v>
      </c>
      <c r="AN174" s="39">
        <f>SUM(AN167:AN172)</f>
        <v>0</v>
      </c>
      <c r="AO174" s="40">
        <f>AO173+$AN$174</f>
        <v>0</v>
      </c>
      <c r="AP174" s="40">
        <f>AP173+$AN$174</f>
        <v>0</v>
      </c>
      <c r="AQ174" s="40">
        <f>AQ173+$AN$174</f>
        <v>0</v>
      </c>
      <c r="AR174" s="40">
        <f>AR173+$AN$174</f>
        <v>0</v>
      </c>
      <c r="AS174" s="41">
        <f>AO174+AP174+AQ174+AR174</f>
        <v>0</v>
      </c>
      <c r="AT174" s="39">
        <f>SUM(AT167:AT172)</f>
        <v>0</v>
      </c>
      <c r="AU174" s="40">
        <f>AU173+$AT$174</f>
        <v>0</v>
      </c>
      <c r="AV174" s="40">
        <f>AV173+$AT$174</f>
        <v>0</v>
      </c>
      <c r="AW174" s="40">
        <f>AW173+$AT$174</f>
        <v>0</v>
      </c>
      <c r="AX174" s="40">
        <f>AX173+$AT$174</f>
        <v>0</v>
      </c>
      <c r="AY174" s="41">
        <f>AU174+AV174+AW174+AX174</f>
        <v>0</v>
      </c>
      <c r="AZ174" s="39">
        <f>SUM(AZ167:AZ172)</f>
        <v>0</v>
      </c>
      <c r="BA174" s="40">
        <f>BA173+$AZ$174</f>
        <v>0</v>
      </c>
      <c r="BB174" s="40">
        <f>BB173+$AZ$174</f>
        <v>0</v>
      </c>
      <c r="BC174" s="40">
        <f>BC173+$AZ$174</f>
        <v>0</v>
      </c>
      <c r="BD174" s="40">
        <f>BD173+$AZ$174</f>
        <v>0</v>
      </c>
      <c r="BE174" s="41">
        <f>BA174+BB174+BC174+BD174</f>
        <v>0</v>
      </c>
      <c r="BF174" s="44">
        <f t="shared" si="453"/>
        <v>4</v>
      </c>
      <c r="BG174" s="17">
        <f t="shared" si="454"/>
        <v>4</v>
      </c>
      <c r="BH174" s="17">
        <f t="shared" si="455"/>
        <v>4</v>
      </c>
      <c r="BI174" s="17">
        <f t="shared" si="456"/>
        <v>4</v>
      </c>
      <c r="BJ174" s="17">
        <f t="shared" si="457"/>
        <v>4</v>
      </c>
      <c r="BK174" s="17">
        <f t="shared" si="458"/>
        <v>0</v>
      </c>
      <c r="BL174" s="17">
        <f t="shared" si="459"/>
        <v>0</v>
      </c>
      <c r="BM174" s="17">
        <f t="shared" si="460"/>
        <v>0</v>
      </c>
      <c r="BN174" s="17">
        <f t="shared" si="461"/>
        <v>0</v>
      </c>
      <c r="BO174" s="17">
        <f t="shared" si="462"/>
        <v>20</v>
      </c>
      <c r="BP174" s="17">
        <f t="shared" si="464"/>
        <v>7775</v>
      </c>
      <c r="BQ174" s="17">
        <f t="shared" si="463"/>
        <v>388.75</v>
      </c>
    </row>
    <row r="175" spans="1:69" ht="15.75" customHeight="1" x14ac:dyDescent="0.25">
      <c r="A175" s="36"/>
      <c r="B175" s="37" t="s">
        <v>37</v>
      </c>
      <c r="C175" s="46"/>
      <c r="D175" s="42"/>
      <c r="E175" s="40">
        <f t="shared" ref="E175:I176" si="468">IF($D$174&gt;0,IF(E173=E190,0.5,IF(E173&gt;E190,1,0)),0)</f>
        <v>0.5</v>
      </c>
      <c r="F175" s="40">
        <f t="shared" si="468"/>
        <v>0.5</v>
      </c>
      <c r="G175" s="40">
        <f t="shared" si="468"/>
        <v>0.5</v>
      </c>
      <c r="H175" s="40">
        <f t="shared" si="468"/>
        <v>0.5</v>
      </c>
      <c r="I175" s="41">
        <f t="shared" si="468"/>
        <v>0.5</v>
      </c>
      <c r="J175" s="42"/>
      <c r="K175" s="40">
        <f>IF($J$174&gt;0,IF(K173=K65,0.5,IF(K173&gt;K65,1,0)),0)</f>
        <v>0</v>
      </c>
      <c r="L175" s="40">
        <f>IF($J$174&gt;0,IF(L173=L65,0.5,IF(L173&gt;L65,1,0)),0)</f>
        <v>1</v>
      </c>
      <c r="M175" s="40">
        <f>IF($J$174&gt;0,IF(M173=M65,0.5,IF(M173&gt;M65,1,0)),0)</f>
        <v>0</v>
      </c>
      <c r="N175" s="40">
        <f>IF($J$174&gt;0,IF(N173=N65,0.5,IF(N173&gt;N65,1,0)),0)</f>
        <v>0.5</v>
      </c>
      <c r="O175" s="41">
        <f>IF($J$174&gt;0,IF(O173=O65,0.5,IF(O173&gt;O65,1,0)),0)</f>
        <v>0</v>
      </c>
      <c r="P175" s="42"/>
      <c r="Q175" s="40">
        <f t="shared" ref="Q175:U176" si="469">IF($P$174&gt;0,IF(Q173=Q161,0.5,IF(Q173&gt;Q161,1,0)),0)</f>
        <v>0</v>
      </c>
      <c r="R175" s="40">
        <f t="shared" si="469"/>
        <v>0</v>
      </c>
      <c r="S175" s="40">
        <f t="shared" si="469"/>
        <v>0</v>
      </c>
      <c r="T175" s="40">
        <f t="shared" si="469"/>
        <v>0</v>
      </c>
      <c r="U175" s="41">
        <f t="shared" si="469"/>
        <v>0</v>
      </c>
      <c r="V175" s="42"/>
      <c r="W175" s="40">
        <f>IF($V$174&gt;0,IF(W173=W51,0.5,IF(W173&gt;W51,1,0)),0)</f>
        <v>0</v>
      </c>
      <c r="X175" s="40">
        <f>IF($V$174&gt;0,IF(X173=X51,0.5,IF(X173&gt;X51,1,0)),0)</f>
        <v>1</v>
      </c>
      <c r="Y175" s="40">
        <f>IF($V$174&gt;0,IF(Y173=Y51,0.5,IF(Y173&gt;Y51,1,0)),0)</f>
        <v>1</v>
      </c>
      <c r="Z175" s="40">
        <f>IF($V$174&gt;0,IF(Z173=Z51,0.5,IF(Z173&gt;Z51,1,0)),0)</f>
        <v>0</v>
      </c>
      <c r="AA175" s="41">
        <f>IF($V$174&gt;0,IF(AA173=AA51,0.5,IF(AA173&gt;AA51,1,0)),0)</f>
        <v>1</v>
      </c>
      <c r="AB175" s="42"/>
      <c r="AC175" s="40">
        <f t="shared" ref="AC175:AG176" si="470">IF($AB$174&gt;0,IF(AC173=AC110,0.5,IF(AC173&gt;AC110,1,0)),0)</f>
        <v>1</v>
      </c>
      <c r="AD175" s="40">
        <f t="shared" si="470"/>
        <v>0</v>
      </c>
      <c r="AE175" s="40">
        <f t="shared" si="470"/>
        <v>0</v>
      </c>
      <c r="AF175" s="40">
        <f t="shared" si="470"/>
        <v>0</v>
      </c>
      <c r="AG175" s="41">
        <f t="shared" si="470"/>
        <v>0</v>
      </c>
      <c r="AH175" s="42"/>
      <c r="AI175" s="40">
        <f t="shared" ref="AI175:AM176" si="471">IF($AH$174&gt;0,IF(AI173=AI127,0.5,IF(AI173&gt;AI127,1,0)),0)</f>
        <v>0</v>
      </c>
      <c r="AJ175" s="40">
        <f t="shared" si="471"/>
        <v>0</v>
      </c>
      <c r="AK175" s="40">
        <f t="shared" si="471"/>
        <v>0</v>
      </c>
      <c r="AL175" s="40">
        <f t="shared" si="471"/>
        <v>0</v>
      </c>
      <c r="AM175" s="41">
        <f t="shared" si="471"/>
        <v>0</v>
      </c>
      <c r="AN175" s="42"/>
      <c r="AO175" s="40">
        <f t="shared" ref="AO175:AS176" si="472">IF($AN$174&gt;0,IF(AO173=AO145,0.5,IF(AO173&gt;AO145,1,0)),0)</f>
        <v>0</v>
      </c>
      <c r="AP175" s="40">
        <f t="shared" si="472"/>
        <v>0</v>
      </c>
      <c r="AQ175" s="40">
        <f t="shared" si="472"/>
        <v>0</v>
      </c>
      <c r="AR175" s="40">
        <f t="shared" si="472"/>
        <v>0</v>
      </c>
      <c r="AS175" s="41">
        <f t="shared" si="472"/>
        <v>0</v>
      </c>
      <c r="AT175" s="42"/>
      <c r="AU175" s="40">
        <f>IF($AT$174&gt;0,IF(AU173=AU78,0.5,IF(AU173&gt;AU78,1,0)),0)</f>
        <v>0</v>
      </c>
      <c r="AV175" s="40">
        <f>IF($AT$174&gt;0,IF(AV173=AV78,0.5,IF(AV173&gt;AV78,1,0)),0)</f>
        <v>0</v>
      </c>
      <c r="AW175" s="40">
        <f>IF($AT$174&gt;0,IF(AW173=AW78,0.5,IF(AW173&gt;AW78,1,0)),0)</f>
        <v>0</v>
      </c>
      <c r="AX175" s="40">
        <f>IF($AT$174&gt;0,IF(AX173=AX78,0.5,IF(AX173&gt;AX78,1,0)),0)</f>
        <v>0</v>
      </c>
      <c r="AY175" s="41">
        <f>IF($AT$174&gt;0,IF(AY173=AY78,0.5,IF(AY173&gt;AY78,1,0)),0)</f>
        <v>0</v>
      </c>
      <c r="AZ175" s="42"/>
      <c r="BA175" s="40">
        <f>IF($AZ$174&gt;0,IF(BA173=BA93,0.5,IF(BA173&gt;BA93,1,0)),0)</f>
        <v>0</v>
      </c>
      <c r="BB175" s="40">
        <f>IF($AZ$174&gt;0,IF(BB173=BB93,0.5,IF(BB173&gt;BB93,1,0)),0)</f>
        <v>0</v>
      </c>
      <c r="BC175" s="40">
        <f>IF($AZ$174&gt;0,IF(BC173=BC93,0.5,IF(BC173&gt;BC93,1,0)),0)</f>
        <v>0</v>
      </c>
      <c r="BD175" s="40">
        <f>IF($AZ$174&gt;0,IF(BD173=BD93,0.5,IF(BD173&gt;BD93,1,0)),0)</f>
        <v>0</v>
      </c>
      <c r="BE175" s="41">
        <f>IF($AZ$174&gt;0,IF(BE173=BE93,0.5,IF(BE173&gt;BE93,1,0)),0)</f>
        <v>0</v>
      </c>
      <c r="BF175" s="47"/>
      <c r="BG175" s="21"/>
      <c r="BH175" s="21"/>
      <c r="BI175" s="21"/>
      <c r="BJ175" s="21"/>
      <c r="BK175" s="21"/>
      <c r="BL175" s="21"/>
      <c r="BM175" s="21"/>
      <c r="BN175" s="21"/>
      <c r="BO175" s="21"/>
      <c r="BP175" s="17">
        <f t="shared" si="464"/>
        <v>1.5</v>
      </c>
      <c r="BQ175" s="21"/>
    </row>
    <row r="176" spans="1:69" ht="15.75" customHeight="1" x14ac:dyDescent="0.25">
      <c r="A176" s="36"/>
      <c r="B176" s="37" t="s">
        <v>38</v>
      </c>
      <c r="C176" s="46"/>
      <c r="D176" s="42"/>
      <c r="E176" s="40">
        <f t="shared" si="468"/>
        <v>0.5</v>
      </c>
      <c r="F176" s="40">
        <f t="shared" si="468"/>
        <v>0.5</v>
      </c>
      <c r="G176" s="40">
        <f t="shared" si="468"/>
        <v>0.5</v>
      </c>
      <c r="H176" s="40">
        <f t="shared" si="468"/>
        <v>0.5</v>
      </c>
      <c r="I176" s="41">
        <f t="shared" si="468"/>
        <v>0.5</v>
      </c>
      <c r="J176" s="42"/>
      <c r="K176" s="40">
        <f>IF($J$174&gt;0,IF(K174=K66,0.5,IF(K174&gt;K66,1,0)),0)</f>
        <v>0</v>
      </c>
      <c r="L176" s="40">
        <f>IF($J$174&gt;0,IF(L174=L66,0.5,IF(L174&gt;L66,1,0)),0)</f>
        <v>1</v>
      </c>
      <c r="M176" s="40">
        <f>IF($J$174&gt;0,IF(M174=M66,0.5,IF(M174&gt;M66,1,0)),0)</f>
        <v>0</v>
      </c>
      <c r="N176" s="40">
        <f>IF($J$174&gt;0,IF(N174=N66,0.5,IF(N174&gt;N66,1,0)),0)</f>
        <v>1</v>
      </c>
      <c r="O176" s="41">
        <f>IF($J$174&gt;0,IF(O174=O66,0.5,IF(O174&gt;O66,1,0)),0)</f>
        <v>0</v>
      </c>
      <c r="P176" s="42"/>
      <c r="Q176" s="40">
        <f t="shared" si="469"/>
        <v>0</v>
      </c>
      <c r="R176" s="40">
        <f t="shared" si="469"/>
        <v>0</v>
      </c>
      <c r="S176" s="40">
        <f t="shared" si="469"/>
        <v>0</v>
      </c>
      <c r="T176" s="40">
        <f t="shared" si="469"/>
        <v>0</v>
      </c>
      <c r="U176" s="41">
        <f t="shared" si="469"/>
        <v>0</v>
      </c>
      <c r="V176" s="42"/>
      <c r="W176" s="40">
        <f>IF($V$174&gt;0,IF(W174=W52,0.5,IF(W174&gt;W52,1,0)),0)</f>
        <v>0</v>
      </c>
      <c r="X176" s="40">
        <f>IF($V$174&gt;0,IF(X174=X52,0.5,IF(X174&gt;X52,1,0)),0)</f>
        <v>1</v>
      </c>
      <c r="Y176" s="40">
        <f>IF($V$174&gt;0,IF(Y174=Y52,0.5,IF(Y174&gt;Y52,1,0)),0)</f>
        <v>0</v>
      </c>
      <c r="Z176" s="40">
        <f>IF($V$174&gt;0,IF(Z174=Z52,0.5,IF(Z174&gt;Z52,1,0)),0)</f>
        <v>0</v>
      </c>
      <c r="AA176" s="41">
        <f>IF($V$174&gt;0,IF(AA174=AA52,0.5,IF(AA174&gt;AA52,1,0)),0)</f>
        <v>0</v>
      </c>
      <c r="AB176" s="42"/>
      <c r="AC176" s="40">
        <f t="shared" si="470"/>
        <v>1</v>
      </c>
      <c r="AD176" s="40">
        <f t="shared" si="470"/>
        <v>0</v>
      </c>
      <c r="AE176" s="40">
        <f t="shared" si="470"/>
        <v>0</v>
      </c>
      <c r="AF176" s="40">
        <f t="shared" si="470"/>
        <v>0</v>
      </c>
      <c r="AG176" s="41">
        <f t="shared" si="470"/>
        <v>0</v>
      </c>
      <c r="AH176" s="42"/>
      <c r="AI176" s="40">
        <f t="shared" si="471"/>
        <v>0</v>
      </c>
      <c r="AJ176" s="40">
        <f t="shared" si="471"/>
        <v>0</v>
      </c>
      <c r="AK176" s="40">
        <f t="shared" si="471"/>
        <v>0</v>
      </c>
      <c r="AL176" s="40">
        <f t="shared" si="471"/>
        <v>0</v>
      </c>
      <c r="AM176" s="41">
        <f t="shared" si="471"/>
        <v>0</v>
      </c>
      <c r="AN176" s="42"/>
      <c r="AO176" s="40">
        <f t="shared" si="472"/>
        <v>0</v>
      </c>
      <c r="AP176" s="40">
        <f t="shared" si="472"/>
        <v>0</v>
      </c>
      <c r="AQ176" s="40">
        <f t="shared" si="472"/>
        <v>0</v>
      </c>
      <c r="AR176" s="40">
        <f t="shared" si="472"/>
        <v>0</v>
      </c>
      <c r="AS176" s="41">
        <f t="shared" si="472"/>
        <v>0</v>
      </c>
      <c r="AT176" s="42"/>
      <c r="AU176" s="40">
        <f>IF($AT$174&gt;0,IF(AU174=AU79,0.5,IF(AU174&gt;AU79,1,0)),0)</f>
        <v>0</v>
      </c>
      <c r="AV176" s="40">
        <f>IF($AT$174&gt;0,IF(AV174=AV79,0.5,IF(AV174&gt;AV79,1,0)),0)</f>
        <v>0</v>
      </c>
      <c r="AW176" s="40">
        <f>IF($AT$174&gt;0,IF(AW174=AW79,0.5,IF(AW174&gt;AW79,1,0)),0)</f>
        <v>0</v>
      </c>
      <c r="AX176" s="40">
        <f>IF($AT$174&gt;0,IF(AX174=AX79,0.5,IF(AX174&gt;AX79,1,0)),0)</f>
        <v>0</v>
      </c>
      <c r="AY176" s="41">
        <f>IF($AT$174&gt;0,IF(AY174=AY79,0.5,IF(AY174&gt;AY79,1,0)),0)</f>
        <v>0</v>
      </c>
      <c r="AZ176" s="42"/>
      <c r="BA176" s="40">
        <f>IF($AZ$174&gt;0,IF(BA174=BA94,0.5,IF(BA174&gt;BA94,1,0)),0)</f>
        <v>0</v>
      </c>
      <c r="BB176" s="40">
        <f>IF($AZ$174&gt;0,IF(BB174=BB94,0.5,IF(BB174&gt;BB94,1,0)),0)</f>
        <v>0</v>
      </c>
      <c r="BC176" s="40">
        <f>IF($AZ$174&gt;0,IF(BC174=BC94,0.5,IF(BC174&gt;BC94,1,0)),0)</f>
        <v>0</v>
      </c>
      <c r="BD176" s="40">
        <f>IF($AZ$174&gt;0,IF(BD174=BD94,0.5,IF(BD174&gt;BD94,1,0)),0)</f>
        <v>0</v>
      </c>
      <c r="BE176" s="41">
        <f>IF($AZ$174&gt;0,IF(BE174=BE94,0.5,IF(BE174&gt;BE94,1,0)),0)</f>
        <v>0</v>
      </c>
      <c r="BF176" s="47"/>
      <c r="BG176" s="21"/>
      <c r="BH176" s="21"/>
      <c r="BI176" s="21"/>
      <c r="BJ176" s="21"/>
      <c r="BK176" s="21"/>
      <c r="BL176" s="21"/>
      <c r="BM176" s="21"/>
      <c r="BN176" s="21"/>
      <c r="BO176" s="21"/>
      <c r="BP176" s="17">
        <f t="shared" si="464"/>
        <v>0.5</v>
      </c>
      <c r="BQ176" s="21"/>
    </row>
    <row r="177" spans="1:69" ht="14.25" customHeight="1" x14ac:dyDescent="0.25">
      <c r="A177" s="48"/>
      <c r="B177" s="49" t="s">
        <v>39</v>
      </c>
      <c r="C177" s="50"/>
      <c r="D177" s="51"/>
      <c r="E177" s="52"/>
      <c r="F177" s="52"/>
      <c r="G177" s="52"/>
      <c r="H177" s="52"/>
      <c r="I177" s="53">
        <f>SUM(E175+F175+G175+H175+I175+E176+F176+G176+H176+I176)</f>
        <v>5</v>
      </c>
      <c r="J177" s="51"/>
      <c r="K177" s="52"/>
      <c r="L177" s="52"/>
      <c r="M177" s="52"/>
      <c r="N177" s="52"/>
      <c r="O177" s="53">
        <f>SUM(K175+L175+M175+N175+O175+K176+L176+M176+N176+O176)</f>
        <v>3.5</v>
      </c>
      <c r="P177" s="51"/>
      <c r="Q177" s="52"/>
      <c r="R177" s="52"/>
      <c r="S177" s="52"/>
      <c r="T177" s="52"/>
      <c r="U177" s="53">
        <f>SUM(Q175+R175+S175+T175+U175+Q176+R176+S176+T176+U176)</f>
        <v>0</v>
      </c>
      <c r="V177" s="51"/>
      <c r="W177" s="52"/>
      <c r="X177" s="52"/>
      <c r="Y177" s="52"/>
      <c r="Z177" s="52"/>
      <c r="AA177" s="53">
        <f>SUM(W175+X175+Y175+Z175+AA175+W176+X176+Y176+Z176+AA176)</f>
        <v>4</v>
      </c>
      <c r="AB177" s="51"/>
      <c r="AC177" s="52"/>
      <c r="AD177" s="52"/>
      <c r="AE177" s="52"/>
      <c r="AF177" s="52"/>
      <c r="AG177" s="53">
        <f>SUM(AC175+AD175+AE175+AF175+AG175+AC176+AD176+AE176+AF176+AG176)</f>
        <v>2</v>
      </c>
      <c r="AH177" s="51"/>
      <c r="AI177" s="52"/>
      <c r="AJ177" s="52"/>
      <c r="AK177" s="52"/>
      <c r="AL177" s="52"/>
      <c r="AM177" s="53">
        <f>SUM(AI175+AJ175+AK175+AL175+AM175+AI176+AJ176+AK176+AL176+AM176)</f>
        <v>0</v>
      </c>
      <c r="AN177" s="51"/>
      <c r="AO177" s="52"/>
      <c r="AP177" s="52"/>
      <c r="AQ177" s="52"/>
      <c r="AR177" s="52"/>
      <c r="AS177" s="53">
        <f>SUM(AO175+AP175+AQ175+AR175+AS175+AO176+AP176+AQ176+AR176+AS176)</f>
        <v>0</v>
      </c>
      <c r="AT177" s="51"/>
      <c r="AU177" s="52"/>
      <c r="AV177" s="52"/>
      <c r="AW177" s="52"/>
      <c r="AX177" s="52"/>
      <c r="AY177" s="53">
        <f>SUM(AU175+AV175+AW175+AX175+AY175+AU176+AV176+AW176+AX176+AY176)</f>
        <v>0</v>
      </c>
      <c r="AZ177" s="51"/>
      <c r="BA177" s="52"/>
      <c r="BB177" s="52"/>
      <c r="BC177" s="52"/>
      <c r="BD177" s="52"/>
      <c r="BE177" s="53">
        <f>SUM(BA175+BB175+BC175+BD175+BE175+BA176+BB176+BC176+BD176+BE176)</f>
        <v>0</v>
      </c>
      <c r="BF177" s="54"/>
      <c r="BG177" s="55"/>
      <c r="BH177" s="55"/>
      <c r="BI177" s="55"/>
      <c r="BJ177" s="55"/>
      <c r="BK177" s="55"/>
      <c r="BL177" s="55"/>
      <c r="BM177" s="55"/>
      <c r="BN177" s="55"/>
      <c r="BO177" s="55"/>
      <c r="BP177" s="56">
        <f t="shared" si="464"/>
        <v>14.5</v>
      </c>
      <c r="BQ177" s="55"/>
    </row>
    <row r="178" spans="1:69" ht="15.75" customHeight="1" x14ac:dyDescent="0.25">
      <c r="A178" s="30">
        <v>10</v>
      </c>
      <c r="B178" s="122" t="s">
        <v>48</v>
      </c>
      <c r="C178" s="124"/>
      <c r="D178" s="31" t="s">
        <v>26</v>
      </c>
      <c r="E178" s="32" t="s">
        <v>27</v>
      </c>
      <c r="F178" s="32" t="s">
        <v>28</v>
      </c>
      <c r="G178" s="32" t="s">
        <v>29</v>
      </c>
      <c r="H178" s="32" t="s">
        <v>30</v>
      </c>
      <c r="I178" s="33" t="s">
        <v>23</v>
      </c>
      <c r="J178" s="31" t="s">
        <v>26</v>
      </c>
      <c r="K178" s="32" t="s">
        <v>27</v>
      </c>
      <c r="L178" s="32" t="s">
        <v>28</v>
      </c>
      <c r="M178" s="32" t="s">
        <v>29</v>
      </c>
      <c r="N178" s="32" t="s">
        <v>30</v>
      </c>
      <c r="O178" s="33" t="s">
        <v>23</v>
      </c>
      <c r="P178" s="31" t="s">
        <v>26</v>
      </c>
      <c r="Q178" s="32" t="s">
        <v>27</v>
      </c>
      <c r="R178" s="32" t="s">
        <v>28</v>
      </c>
      <c r="S178" s="32" t="s">
        <v>29</v>
      </c>
      <c r="T178" s="32" t="s">
        <v>30</v>
      </c>
      <c r="U178" s="33" t="s">
        <v>23</v>
      </c>
      <c r="V178" s="31" t="s">
        <v>26</v>
      </c>
      <c r="W178" s="32" t="s">
        <v>27</v>
      </c>
      <c r="X178" s="32" t="s">
        <v>28</v>
      </c>
      <c r="Y178" s="32" t="s">
        <v>29</v>
      </c>
      <c r="Z178" s="32" t="s">
        <v>30</v>
      </c>
      <c r="AA178" s="33" t="s">
        <v>23</v>
      </c>
      <c r="AB178" s="31" t="s">
        <v>26</v>
      </c>
      <c r="AC178" s="32" t="s">
        <v>27</v>
      </c>
      <c r="AD178" s="32" t="s">
        <v>28</v>
      </c>
      <c r="AE178" s="32" t="s">
        <v>29</v>
      </c>
      <c r="AF178" s="32" t="s">
        <v>30</v>
      </c>
      <c r="AG178" s="33" t="s">
        <v>23</v>
      </c>
      <c r="AH178" s="31" t="s">
        <v>26</v>
      </c>
      <c r="AI178" s="32" t="s">
        <v>27</v>
      </c>
      <c r="AJ178" s="32" t="s">
        <v>28</v>
      </c>
      <c r="AK178" s="32" t="s">
        <v>29</v>
      </c>
      <c r="AL178" s="32" t="s">
        <v>30</v>
      </c>
      <c r="AM178" s="33" t="s">
        <v>23</v>
      </c>
      <c r="AN178" s="31" t="s">
        <v>26</v>
      </c>
      <c r="AO178" s="32" t="s">
        <v>27</v>
      </c>
      <c r="AP178" s="32" t="s">
        <v>28</v>
      </c>
      <c r="AQ178" s="32" t="s">
        <v>29</v>
      </c>
      <c r="AR178" s="32" t="s">
        <v>30</v>
      </c>
      <c r="AS178" s="33" t="s">
        <v>23</v>
      </c>
      <c r="AT178" s="31" t="s">
        <v>26</v>
      </c>
      <c r="AU178" s="32" t="s">
        <v>27</v>
      </c>
      <c r="AV178" s="32" t="s">
        <v>28</v>
      </c>
      <c r="AW178" s="32" t="s">
        <v>29</v>
      </c>
      <c r="AX178" s="32" t="s">
        <v>30</v>
      </c>
      <c r="AY178" s="33" t="s">
        <v>23</v>
      </c>
      <c r="AZ178" s="31" t="s">
        <v>26</v>
      </c>
      <c r="BA178" s="32" t="s">
        <v>27</v>
      </c>
      <c r="BB178" s="32" t="s">
        <v>28</v>
      </c>
      <c r="BC178" s="32" t="s">
        <v>29</v>
      </c>
      <c r="BD178" s="32" t="s">
        <v>30</v>
      </c>
      <c r="BE178" s="33" t="s">
        <v>23</v>
      </c>
      <c r="BF178" s="34"/>
      <c r="BG178" s="35"/>
      <c r="BH178" s="35"/>
      <c r="BI178" s="35"/>
      <c r="BJ178" s="35"/>
      <c r="BK178" s="35"/>
      <c r="BL178" s="35"/>
      <c r="BM178" s="35"/>
      <c r="BN178" s="35"/>
      <c r="BO178" s="35"/>
      <c r="BP178" s="57"/>
      <c r="BQ178" s="35"/>
    </row>
    <row r="179" spans="1:69" ht="15.75" customHeight="1" x14ac:dyDescent="0.25">
      <c r="A179" s="36"/>
      <c r="B179" s="45"/>
      <c r="C179" s="46"/>
      <c r="D179" s="39"/>
      <c r="E179" s="40"/>
      <c r="F179" s="40"/>
      <c r="G179" s="40"/>
      <c r="H179" s="40"/>
      <c r="I179" s="41">
        <f>SUM(E179:H179)</f>
        <v>0</v>
      </c>
      <c r="J179" s="42"/>
      <c r="K179" s="43"/>
      <c r="L179" s="43"/>
      <c r="M179" s="43"/>
      <c r="N179" s="43"/>
      <c r="O179" s="41">
        <f t="shared" ref="O179:O189" si="473">SUM(K179:N179)</f>
        <v>0</v>
      </c>
      <c r="P179" s="42"/>
      <c r="Q179" s="43"/>
      <c r="R179" s="43"/>
      <c r="S179" s="43"/>
      <c r="T179" s="43"/>
      <c r="U179" s="41">
        <f t="shared" ref="U179:U189" si="474">SUM(Q179:T179)</f>
        <v>0</v>
      </c>
      <c r="V179" s="42"/>
      <c r="W179" s="43"/>
      <c r="X179" s="43"/>
      <c r="Y179" s="43"/>
      <c r="Z179" s="43"/>
      <c r="AA179" s="41">
        <f t="shared" ref="AA179:AA189" si="475">SUM(W179:Z179)</f>
        <v>0</v>
      </c>
      <c r="AB179" s="42"/>
      <c r="AC179" s="43"/>
      <c r="AD179" s="43"/>
      <c r="AE179" s="43"/>
      <c r="AF179" s="43"/>
      <c r="AG179" s="41">
        <f t="shared" ref="AG179:AG189" si="476">SUM(AC179:AF179)</f>
        <v>0</v>
      </c>
      <c r="AH179" s="42"/>
      <c r="AI179" s="43"/>
      <c r="AJ179" s="43"/>
      <c r="AK179" s="43"/>
      <c r="AL179" s="43"/>
      <c r="AM179" s="41">
        <f t="shared" ref="AM179:AM189" si="477">SUM(AI179:AL179)</f>
        <v>0</v>
      </c>
      <c r="AN179" s="42"/>
      <c r="AO179" s="43"/>
      <c r="AP179" s="43"/>
      <c r="AQ179" s="43"/>
      <c r="AR179" s="43"/>
      <c r="AS179" s="41">
        <f t="shared" ref="AS179:AS189" si="478">SUM(AO179:AR179)</f>
        <v>0</v>
      </c>
      <c r="AT179" s="42"/>
      <c r="AU179" s="43"/>
      <c r="AV179" s="43"/>
      <c r="AW179" s="43"/>
      <c r="AX179" s="43"/>
      <c r="AY179" s="41">
        <f t="shared" ref="AY179:AY189" si="479">SUM(AU179:AX179)</f>
        <v>0</v>
      </c>
      <c r="AZ179" s="42"/>
      <c r="BA179" s="43"/>
      <c r="BB179" s="43"/>
      <c r="BC179" s="43"/>
      <c r="BD179" s="43"/>
      <c r="BE179" s="41">
        <f t="shared" ref="BE179:BE189" si="480">SUM(BA179:BD179)</f>
        <v>0</v>
      </c>
      <c r="BF179" s="44">
        <f>SUM((IF(E179&gt;0,1,0)+(IF(F179&gt;0,1,0)+(IF(G179&gt;0,1,0)+(IF(H179&gt;0,1,0))))))</f>
        <v>0</v>
      </c>
      <c r="BG179" s="17">
        <f t="shared" ref="BG179:BG191" si="481">SUM((IF(K179&gt;0,1,0)+(IF(L179&gt;0,1,0)+(IF(M179&gt;0,1,0)+(IF(N179&gt;0,1,0))))))</f>
        <v>0</v>
      </c>
      <c r="BH179" s="17">
        <f t="shared" ref="BH179:BH191" si="482">SUM((IF(Q179&gt;0,1,0)+(IF(R179&gt;0,1,0)+(IF(S179&gt;0,1,0)+(IF(T179&gt;0,1,0))))))</f>
        <v>0</v>
      </c>
      <c r="BI179" s="17">
        <f t="shared" ref="BI179:BI191" si="483">SUM((IF(W179&gt;0,1,0)+(IF(X179&gt;0,1,0)+(IF(Y179&gt;0,1,0)+(IF(Z179&gt;0,1,0))))))</f>
        <v>0</v>
      </c>
      <c r="BJ179" s="17">
        <f t="shared" ref="BJ179:BJ191" si="484">SUM((IF(AC179&gt;0,1,0)+(IF(AD179&gt;0,1,0)+(IF(AE179&gt;0,1,0)+(IF(AF179&gt;0,1,0))))))</f>
        <v>0</v>
      </c>
      <c r="BK179" s="17">
        <f t="shared" ref="BK179:BK191" si="485">SUM((IF(AI179&gt;0,1,0)+(IF(AJ179&gt;0,1,0)+(IF(AK179&gt;0,1,0)+(IF(AL179&gt;0,1,0))))))</f>
        <v>0</v>
      </c>
      <c r="BL179" s="17">
        <f t="shared" ref="BL179:BL191" si="486">SUM((IF(AO179&gt;0,1,0)+(IF(AP179&gt;0,1,0)+(IF(AQ179&gt;0,1,0)+(IF(AR179&gt;0,1,0))))))</f>
        <v>0</v>
      </c>
      <c r="BM179" s="17">
        <f t="shared" ref="BM179:BM191" si="487">SUM((IF(AU179&gt;0,1,0)+(IF(AV179&gt;0,1,0)+(IF(AW179&gt;0,1,0)+(IF(AX179&gt;0,1,0))))))</f>
        <v>0</v>
      </c>
      <c r="BN179" s="17">
        <f t="shared" ref="BN179:BN191" si="488">SUM((IF(BA179&gt;0,1,0)+(IF(BB179&gt;0,1,0)+(IF(BC179&gt;0,1,0)+(IF(BD179&gt;0,1,0))))))</f>
        <v>0</v>
      </c>
      <c r="BO179" s="17">
        <f t="shared" ref="BO179:BO191" si="489">SUM(BF179:BN179)</f>
        <v>0</v>
      </c>
      <c r="BP179" s="17">
        <f t="shared" ref="BP179:BP191" si="490">I179+O179+U179+AA179+AG179+AM179+AS179+AY179+BE179</f>
        <v>0</v>
      </c>
      <c r="BQ179" s="17" t="e">
        <f t="shared" ref="BQ179:BQ191" si="491">BP179/BO179</f>
        <v>#DIV/0!</v>
      </c>
    </row>
    <row r="180" spans="1:69" ht="15.75" customHeight="1" x14ac:dyDescent="0.25">
      <c r="A180" s="36"/>
      <c r="B180" s="45"/>
      <c r="C180" s="46"/>
      <c r="D180" s="39"/>
      <c r="E180" s="40"/>
      <c r="F180" s="40"/>
      <c r="G180" s="40"/>
      <c r="H180" s="40"/>
      <c r="I180" s="41">
        <f>SUM(E180:H180)</f>
        <v>0</v>
      </c>
      <c r="J180" s="42"/>
      <c r="K180" s="43"/>
      <c r="L180" s="43"/>
      <c r="M180" s="43"/>
      <c r="N180" s="43"/>
      <c r="O180" s="41">
        <f t="shared" si="473"/>
        <v>0</v>
      </c>
      <c r="P180" s="42"/>
      <c r="Q180" s="43"/>
      <c r="R180" s="43"/>
      <c r="S180" s="43"/>
      <c r="T180" s="43"/>
      <c r="U180" s="41">
        <f t="shared" si="474"/>
        <v>0</v>
      </c>
      <c r="V180" s="42"/>
      <c r="W180" s="43"/>
      <c r="X180" s="43"/>
      <c r="Y180" s="43"/>
      <c r="Z180" s="43"/>
      <c r="AA180" s="41">
        <f t="shared" si="475"/>
        <v>0</v>
      </c>
      <c r="AB180" s="42"/>
      <c r="AC180" s="43"/>
      <c r="AD180" s="43"/>
      <c r="AE180" s="43"/>
      <c r="AF180" s="43"/>
      <c r="AG180" s="41">
        <f t="shared" si="476"/>
        <v>0</v>
      </c>
      <c r="AH180" s="42"/>
      <c r="AI180" s="43"/>
      <c r="AJ180" s="43"/>
      <c r="AK180" s="43"/>
      <c r="AL180" s="43"/>
      <c r="AM180" s="41">
        <f t="shared" si="477"/>
        <v>0</v>
      </c>
      <c r="AN180" s="42"/>
      <c r="AO180" s="43"/>
      <c r="AP180" s="43"/>
      <c r="AQ180" s="43"/>
      <c r="AR180" s="43"/>
      <c r="AS180" s="41">
        <f t="shared" si="478"/>
        <v>0</v>
      </c>
      <c r="AT180" s="42"/>
      <c r="AU180" s="43"/>
      <c r="AV180" s="43"/>
      <c r="AW180" s="43"/>
      <c r="AX180" s="43"/>
      <c r="AY180" s="41">
        <f t="shared" si="479"/>
        <v>0</v>
      </c>
      <c r="AZ180" s="42"/>
      <c r="BA180" s="43"/>
      <c r="BB180" s="43"/>
      <c r="BC180" s="43"/>
      <c r="BD180" s="43"/>
      <c r="BE180" s="41">
        <f t="shared" si="480"/>
        <v>0</v>
      </c>
      <c r="BF180" s="44">
        <f>SUM((IF(E180&gt;0,1,0)+(IF(F180&gt;0,1,0)+(IF(G180&gt;0,1,0)+(IF(H180&gt;0,1,0))))))</f>
        <v>0</v>
      </c>
      <c r="BG180" s="17">
        <f t="shared" si="481"/>
        <v>0</v>
      </c>
      <c r="BH180" s="17">
        <f t="shared" si="482"/>
        <v>0</v>
      </c>
      <c r="BI180" s="17">
        <f t="shared" si="483"/>
        <v>0</v>
      </c>
      <c r="BJ180" s="17">
        <f t="shared" si="484"/>
        <v>0</v>
      </c>
      <c r="BK180" s="17">
        <f t="shared" si="485"/>
        <v>0</v>
      </c>
      <c r="BL180" s="17">
        <f t="shared" si="486"/>
        <v>0</v>
      </c>
      <c r="BM180" s="17">
        <f t="shared" si="487"/>
        <v>0</v>
      </c>
      <c r="BN180" s="17">
        <f t="shared" si="488"/>
        <v>0</v>
      </c>
      <c r="BO180" s="17">
        <f t="shared" si="489"/>
        <v>0</v>
      </c>
      <c r="BP180" s="17">
        <f t="shared" si="490"/>
        <v>0</v>
      </c>
      <c r="BQ180" s="17" t="e">
        <f t="shared" si="491"/>
        <v>#DIV/0!</v>
      </c>
    </row>
    <row r="181" spans="1:69" ht="15.75" customHeight="1" x14ac:dyDescent="0.25">
      <c r="A181" s="36"/>
      <c r="B181" s="45"/>
      <c r="C181" s="46"/>
      <c r="D181" s="42"/>
      <c r="E181" s="43"/>
      <c r="F181" s="43"/>
      <c r="G181" s="43"/>
      <c r="H181" s="43"/>
      <c r="I181" s="41">
        <f t="shared" ref="I181:I187" si="492">SUM(E181:H181)</f>
        <v>0</v>
      </c>
      <c r="J181" s="42"/>
      <c r="K181" s="43"/>
      <c r="L181" s="43"/>
      <c r="M181" s="43"/>
      <c r="N181" s="43"/>
      <c r="O181" s="41">
        <f t="shared" si="473"/>
        <v>0</v>
      </c>
      <c r="P181" s="42"/>
      <c r="Q181" s="43"/>
      <c r="R181" s="43"/>
      <c r="S181" s="43"/>
      <c r="T181" s="43"/>
      <c r="U181" s="41">
        <f t="shared" si="474"/>
        <v>0</v>
      </c>
      <c r="V181" s="42"/>
      <c r="W181" s="43"/>
      <c r="X181" s="43"/>
      <c r="Y181" s="43"/>
      <c r="Z181" s="43"/>
      <c r="AA181" s="41">
        <f t="shared" si="475"/>
        <v>0</v>
      </c>
      <c r="AB181" s="42"/>
      <c r="AC181" s="43"/>
      <c r="AD181" s="43"/>
      <c r="AE181" s="43"/>
      <c r="AF181" s="43"/>
      <c r="AG181" s="41">
        <f t="shared" si="476"/>
        <v>0</v>
      </c>
      <c r="AH181" s="42"/>
      <c r="AI181" s="43"/>
      <c r="AJ181" s="43"/>
      <c r="AK181" s="43"/>
      <c r="AL181" s="43"/>
      <c r="AM181" s="41">
        <f t="shared" si="477"/>
        <v>0</v>
      </c>
      <c r="AN181" s="42"/>
      <c r="AO181" s="43"/>
      <c r="AP181" s="43"/>
      <c r="AQ181" s="43"/>
      <c r="AR181" s="43"/>
      <c r="AS181" s="41">
        <f t="shared" si="478"/>
        <v>0</v>
      </c>
      <c r="AT181" s="42"/>
      <c r="AU181" s="43"/>
      <c r="AV181" s="43"/>
      <c r="AW181" s="43"/>
      <c r="AX181" s="43"/>
      <c r="AY181" s="41">
        <f t="shared" si="479"/>
        <v>0</v>
      </c>
      <c r="AZ181" s="42"/>
      <c r="BA181" s="43"/>
      <c r="BB181" s="43"/>
      <c r="BC181" s="43"/>
      <c r="BD181" s="43"/>
      <c r="BE181" s="41">
        <f t="shared" si="480"/>
        <v>0</v>
      </c>
      <c r="BF181" s="44">
        <f t="shared" ref="BF181:BF191" si="493">SUM((IF(E181&gt;0,1,0)+(IF(F181&gt;0,1,0)+(IF(G181&gt;0,1,0)+(IF(H181&gt;0,1,0))))))</f>
        <v>0</v>
      </c>
      <c r="BG181" s="17">
        <f t="shared" si="481"/>
        <v>0</v>
      </c>
      <c r="BH181" s="17">
        <f t="shared" si="482"/>
        <v>0</v>
      </c>
      <c r="BI181" s="17">
        <f t="shared" si="483"/>
        <v>0</v>
      </c>
      <c r="BJ181" s="17">
        <f t="shared" si="484"/>
        <v>0</v>
      </c>
      <c r="BK181" s="17">
        <f t="shared" si="485"/>
        <v>0</v>
      </c>
      <c r="BL181" s="17">
        <f t="shared" si="486"/>
        <v>0</v>
      </c>
      <c r="BM181" s="17">
        <f t="shared" si="487"/>
        <v>0</v>
      </c>
      <c r="BN181" s="17">
        <f t="shared" si="488"/>
        <v>0</v>
      </c>
      <c r="BO181" s="17">
        <f t="shared" si="489"/>
        <v>0</v>
      </c>
      <c r="BP181" s="17">
        <f t="shared" si="490"/>
        <v>0</v>
      </c>
      <c r="BQ181" s="21" t="e">
        <f t="shared" si="491"/>
        <v>#DIV/0!</v>
      </c>
    </row>
    <row r="182" spans="1:69" ht="15.75" customHeight="1" x14ac:dyDescent="0.25">
      <c r="A182" s="36"/>
      <c r="B182" s="45"/>
      <c r="C182" s="46"/>
      <c r="D182" s="42"/>
      <c r="E182" s="43"/>
      <c r="F182" s="43"/>
      <c r="G182" s="43"/>
      <c r="H182" s="43"/>
      <c r="I182" s="41">
        <f t="shared" si="492"/>
        <v>0</v>
      </c>
      <c r="J182" s="42"/>
      <c r="K182" s="43"/>
      <c r="L182" s="43"/>
      <c r="M182" s="43"/>
      <c r="N182" s="43"/>
      <c r="O182" s="41">
        <f t="shared" si="473"/>
        <v>0</v>
      </c>
      <c r="P182" s="42"/>
      <c r="Q182" s="43"/>
      <c r="R182" s="43"/>
      <c r="S182" s="43"/>
      <c r="T182" s="43"/>
      <c r="U182" s="41">
        <f t="shared" si="474"/>
        <v>0</v>
      </c>
      <c r="V182" s="42"/>
      <c r="W182" s="43"/>
      <c r="X182" s="43"/>
      <c r="Y182" s="43"/>
      <c r="Z182" s="43"/>
      <c r="AA182" s="41">
        <f t="shared" si="475"/>
        <v>0</v>
      </c>
      <c r="AB182" s="42"/>
      <c r="AC182" s="43"/>
      <c r="AD182" s="43"/>
      <c r="AE182" s="43"/>
      <c r="AF182" s="43"/>
      <c r="AG182" s="41">
        <f t="shared" si="476"/>
        <v>0</v>
      </c>
      <c r="AH182" s="42"/>
      <c r="AI182" s="43"/>
      <c r="AJ182" s="43"/>
      <c r="AK182" s="43"/>
      <c r="AL182" s="43"/>
      <c r="AM182" s="41">
        <f t="shared" si="477"/>
        <v>0</v>
      </c>
      <c r="AN182" s="42"/>
      <c r="AO182" s="43"/>
      <c r="AP182" s="43"/>
      <c r="AQ182" s="43"/>
      <c r="AR182" s="43"/>
      <c r="AS182" s="41">
        <f t="shared" si="478"/>
        <v>0</v>
      </c>
      <c r="AT182" s="42"/>
      <c r="AU182" s="43"/>
      <c r="AV182" s="43"/>
      <c r="AW182" s="43"/>
      <c r="AX182" s="43"/>
      <c r="AY182" s="41">
        <f t="shared" si="479"/>
        <v>0</v>
      </c>
      <c r="AZ182" s="42"/>
      <c r="BA182" s="43"/>
      <c r="BB182" s="43"/>
      <c r="BC182" s="43"/>
      <c r="BD182" s="43"/>
      <c r="BE182" s="41">
        <f t="shared" si="480"/>
        <v>0</v>
      </c>
      <c r="BF182" s="44">
        <f t="shared" ref="BF182" si="494">SUM((IF(E182&gt;0,1,0)+(IF(F182&gt;0,1,0)+(IF(G182&gt;0,1,0)+(IF(H182&gt;0,1,0))))))</f>
        <v>0</v>
      </c>
      <c r="BG182" s="17">
        <f t="shared" ref="BG182" si="495">SUM((IF(K182&gt;0,1,0)+(IF(L182&gt;0,1,0)+(IF(M182&gt;0,1,0)+(IF(N182&gt;0,1,0))))))</f>
        <v>0</v>
      </c>
      <c r="BH182" s="17">
        <f t="shared" ref="BH182" si="496">SUM((IF(Q182&gt;0,1,0)+(IF(R182&gt;0,1,0)+(IF(S182&gt;0,1,0)+(IF(T182&gt;0,1,0))))))</f>
        <v>0</v>
      </c>
      <c r="BI182" s="17">
        <f t="shared" ref="BI182" si="497">SUM((IF(W182&gt;0,1,0)+(IF(X182&gt;0,1,0)+(IF(Y182&gt;0,1,0)+(IF(Z182&gt;0,1,0))))))</f>
        <v>0</v>
      </c>
      <c r="BJ182" s="17">
        <f t="shared" ref="BJ182" si="498">SUM((IF(AC182&gt;0,1,0)+(IF(AD182&gt;0,1,0)+(IF(AE182&gt;0,1,0)+(IF(AF182&gt;0,1,0))))))</f>
        <v>0</v>
      </c>
      <c r="BK182" s="17">
        <f t="shared" ref="BK182" si="499">SUM((IF(AI182&gt;0,1,0)+(IF(AJ182&gt;0,1,0)+(IF(AK182&gt;0,1,0)+(IF(AL182&gt;0,1,0))))))</f>
        <v>0</v>
      </c>
      <c r="BL182" s="17">
        <f t="shared" ref="BL182" si="500">SUM((IF(AO182&gt;0,1,0)+(IF(AP182&gt;0,1,0)+(IF(AQ182&gt;0,1,0)+(IF(AR182&gt;0,1,0))))))</f>
        <v>0</v>
      </c>
      <c r="BM182" s="17">
        <f t="shared" ref="BM182" si="501">SUM((IF(AU182&gt;0,1,0)+(IF(AV182&gt;0,1,0)+(IF(AW182&gt;0,1,0)+(IF(AX182&gt;0,1,0))))))</f>
        <v>0</v>
      </c>
      <c r="BN182" s="17">
        <f t="shared" ref="BN182" si="502">SUM((IF(BA182&gt;0,1,0)+(IF(BB182&gt;0,1,0)+(IF(BC182&gt;0,1,0)+(IF(BD182&gt;0,1,0))))))</f>
        <v>0</v>
      </c>
      <c r="BO182" s="17">
        <f t="shared" ref="BO182" si="503">SUM(BF182:BN182)</f>
        <v>0</v>
      </c>
      <c r="BP182" s="17">
        <f t="shared" ref="BP182" si="504">I182+O182+U182+AA182+AG182+AM182+AS182+AY182+BE182</f>
        <v>0</v>
      </c>
      <c r="BQ182" s="21" t="e">
        <f t="shared" ref="BQ182" si="505">BP182/BO182</f>
        <v>#DIV/0!</v>
      </c>
    </row>
    <row r="183" spans="1:69" ht="15.75" customHeight="1" x14ac:dyDescent="0.25">
      <c r="A183" s="36"/>
      <c r="B183" s="45"/>
      <c r="C183" s="46"/>
      <c r="D183" s="42"/>
      <c r="E183" s="43"/>
      <c r="F183" s="43"/>
      <c r="G183" s="43"/>
      <c r="H183" s="43"/>
      <c r="I183" s="41">
        <f t="shared" si="492"/>
        <v>0</v>
      </c>
      <c r="J183" s="42"/>
      <c r="K183" s="43"/>
      <c r="L183" s="43"/>
      <c r="M183" s="43"/>
      <c r="N183" s="43"/>
      <c r="O183" s="41">
        <f t="shared" si="473"/>
        <v>0</v>
      </c>
      <c r="P183" s="42"/>
      <c r="Q183" s="43"/>
      <c r="R183" s="43"/>
      <c r="S183" s="43"/>
      <c r="T183" s="43"/>
      <c r="U183" s="41">
        <f t="shared" si="474"/>
        <v>0</v>
      </c>
      <c r="V183" s="42"/>
      <c r="W183" s="43"/>
      <c r="X183" s="43"/>
      <c r="Y183" s="43"/>
      <c r="Z183" s="43"/>
      <c r="AA183" s="41">
        <f t="shared" si="475"/>
        <v>0</v>
      </c>
      <c r="AB183" s="42"/>
      <c r="AC183" s="43"/>
      <c r="AD183" s="43"/>
      <c r="AE183" s="43"/>
      <c r="AF183" s="43"/>
      <c r="AG183" s="41">
        <f t="shared" si="476"/>
        <v>0</v>
      </c>
      <c r="AH183" s="42"/>
      <c r="AI183" s="43"/>
      <c r="AJ183" s="43"/>
      <c r="AK183" s="43"/>
      <c r="AL183" s="43"/>
      <c r="AM183" s="41">
        <f t="shared" si="477"/>
        <v>0</v>
      </c>
      <c r="AN183" s="42"/>
      <c r="AO183" s="43"/>
      <c r="AP183" s="43"/>
      <c r="AQ183" s="43"/>
      <c r="AR183" s="43"/>
      <c r="AS183" s="41">
        <f t="shared" si="478"/>
        <v>0</v>
      </c>
      <c r="AT183" s="42"/>
      <c r="AU183" s="43"/>
      <c r="AV183" s="43"/>
      <c r="AW183" s="43"/>
      <c r="AX183" s="43"/>
      <c r="AY183" s="41">
        <f t="shared" si="479"/>
        <v>0</v>
      </c>
      <c r="AZ183" s="42"/>
      <c r="BA183" s="43"/>
      <c r="BB183" s="43"/>
      <c r="BC183" s="43"/>
      <c r="BD183" s="43"/>
      <c r="BE183" s="41">
        <f t="shared" si="480"/>
        <v>0</v>
      </c>
      <c r="BF183" s="44">
        <f t="shared" si="493"/>
        <v>0</v>
      </c>
      <c r="BG183" s="17">
        <f t="shared" si="481"/>
        <v>0</v>
      </c>
      <c r="BH183" s="17">
        <f t="shared" si="482"/>
        <v>0</v>
      </c>
      <c r="BI183" s="17">
        <f t="shared" si="483"/>
        <v>0</v>
      </c>
      <c r="BJ183" s="17">
        <f t="shared" si="484"/>
        <v>0</v>
      </c>
      <c r="BK183" s="17">
        <f t="shared" si="485"/>
        <v>0</v>
      </c>
      <c r="BL183" s="17">
        <f t="shared" si="486"/>
        <v>0</v>
      </c>
      <c r="BM183" s="17">
        <f t="shared" si="487"/>
        <v>0</v>
      </c>
      <c r="BN183" s="17">
        <f t="shared" si="488"/>
        <v>0</v>
      </c>
      <c r="BO183" s="17">
        <f t="shared" si="489"/>
        <v>0</v>
      </c>
      <c r="BP183" s="17">
        <f t="shared" si="490"/>
        <v>0</v>
      </c>
      <c r="BQ183" s="21" t="e">
        <f t="shared" si="491"/>
        <v>#DIV/0!</v>
      </c>
    </row>
    <row r="184" spans="1:69" ht="15.75" customHeight="1" x14ac:dyDescent="0.25">
      <c r="A184" s="36"/>
      <c r="B184" s="45"/>
      <c r="C184" s="46"/>
      <c r="D184" s="42"/>
      <c r="E184" s="43"/>
      <c r="F184" s="43"/>
      <c r="G184" s="43"/>
      <c r="H184" s="43"/>
      <c r="I184" s="41">
        <f t="shared" si="492"/>
        <v>0</v>
      </c>
      <c r="J184" s="42"/>
      <c r="K184" s="43"/>
      <c r="L184" s="43"/>
      <c r="M184" s="43"/>
      <c r="N184" s="43"/>
      <c r="O184" s="41">
        <f t="shared" si="473"/>
        <v>0</v>
      </c>
      <c r="P184" s="42"/>
      <c r="Q184" s="43"/>
      <c r="R184" s="43"/>
      <c r="S184" s="43"/>
      <c r="T184" s="43"/>
      <c r="U184" s="41">
        <f t="shared" si="474"/>
        <v>0</v>
      </c>
      <c r="V184" s="42"/>
      <c r="W184" s="43"/>
      <c r="X184" s="43"/>
      <c r="Y184" s="43"/>
      <c r="Z184" s="43"/>
      <c r="AA184" s="41">
        <f t="shared" si="475"/>
        <v>0</v>
      </c>
      <c r="AB184" s="42"/>
      <c r="AC184" s="43"/>
      <c r="AD184" s="43"/>
      <c r="AE184" s="43"/>
      <c r="AF184" s="43"/>
      <c r="AG184" s="41">
        <f t="shared" si="476"/>
        <v>0</v>
      </c>
      <c r="AH184" s="42"/>
      <c r="AI184" s="43"/>
      <c r="AJ184" s="43"/>
      <c r="AK184" s="43"/>
      <c r="AL184" s="43"/>
      <c r="AM184" s="41">
        <f t="shared" si="477"/>
        <v>0</v>
      </c>
      <c r="AN184" s="42"/>
      <c r="AO184" s="43"/>
      <c r="AP184" s="43"/>
      <c r="AQ184" s="43"/>
      <c r="AR184" s="43"/>
      <c r="AS184" s="41">
        <f t="shared" si="478"/>
        <v>0</v>
      </c>
      <c r="AT184" s="42"/>
      <c r="AU184" s="43"/>
      <c r="AV184" s="43"/>
      <c r="AW184" s="43"/>
      <c r="AX184" s="43"/>
      <c r="AY184" s="41">
        <f t="shared" si="479"/>
        <v>0</v>
      </c>
      <c r="AZ184" s="42"/>
      <c r="BA184" s="43"/>
      <c r="BB184" s="43"/>
      <c r="BC184" s="43"/>
      <c r="BD184" s="43"/>
      <c r="BE184" s="41">
        <f t="shared" si="480"/>
        <v>0</v>
      </c>
      <c r="BF184" s="44">
        <f t="shared" si="493"/>
        <v>0</v>
      </c>
      <c r="BG184" s="17">
        <f t="shared" si="481"/>
        <v>0</v>
      </c>
      <c r="BH184" s="17">
        <f t="shared" si="482"/>
        <v>0</v>
      </c>
      <c r="BI184" s="17">
        <f t="shared" si="483"/>
        <v>0</v>
      </c>
      <c r="BJ184" s="17">
        <f t="shared" si="484"/>
        <v>0</v>
      </c>
      <c r="BK184" s="17">
        <f t="shared" si="485"/>
        <v>0</v>
      </c>
      <c r="BL184" s="17">
        <f t="shared" si="486"/>
        <v>0</v>
      </c>
      <c r="BM184" s="17">
        <f t="shared" si="487"/>
        <v>0</v>
      </c>
      <c r="BN184" s="17">
        <f t="shared" si="488"/>
        <v>0</v>
      </c>
      <c r="BO184" s="17">
        <f t="shared" si="489"/>
        <v>0</v>
      </c>
      <c r="BP184" s="17">
        <f t="shared" si="490"/>
        <v>0</v>
      </c>
      <c r="BQ184" s="21" t="e">
        <f t="shared" si="491"/>
        <v>#DIV/0!</v>
      </c>
    </row>
    <row r="185" spans="1:69" ht="15.75" customHeight="1" x14ac:dyDescent="0.25">
      <c r="A185" s="36"/>
      <c r="B185" s="45"/>
      <c r="C185" s="46"/>
      <c r="D185" s="42"/>
      <c r="E185" s="43"/>
      <c r="F185" s="43"/>
      <c r="G185" s="43"/>
      <c r="H185" s="43"/>
      <c r="I185" s="41">
        <f t="shared" si="492"/>
        <v>0</v>
      </c>
      <c r="J185" s="42"/>
      <c r="K185" s="43"/>
      <c r="L185" s="43"/>
      <c r="M185" s="43"/>
      <c r="N185" s="43"/>
      <c r="O185" s="41">
        <f t="shared" si="473"/>
        <v>0</v>
      </c>
      <c r="P185" s="42"/>
      <c r="Q185" s="43"/>
      <c r="R185" s="43"/>
      <c r="S185" s="43"/>
      <c r="T185" s="43"/>
      <c r="U185" s="41">
        <f t="shared" si="474"/>
        <v>0</v>
      </c>
      <c r="V185" s="42"/>
      <c r="W185" s="43"/>
      <c r="X185" s="43"/>
      <c r="Y185" s="43"/>
      <c r="Z185" s="43"/>
      <c r="AA185" s="41">
        <f t="shared" si="475"/>
        <v>0</v>
      </c>
      <c r="AB185" s="42"/>
      <c r="AC185" s="43"/>
      <c r="AD185" s="43"/>
      <c r="AE185" s="43"/>
      <c r="AF185" s="43"/>
      <c r="AG185" s="41">
        <f t="shared" si="476"/>
        <v>0</v>
      </c>
      <c r="AH185" s="42"/>
      <c r="AI185" s="43"/>
      <c r="AJ185" s="43"/>
      <c r="AK185" s="43"/>
      <c r="AL185" s="43"/>
      <c r="AM185" s="41">
        <f t="shared" si="477"/>
        <v>0</v>
      </c>
      <c r="AN185" s="42"/>
      <c r="AO185" s="43"/>
      <c r="AP185" s="43"/>
      <c r="AQ185" s="43"/>
      <c r="AR185" s="43"/>
      <c r="AS185" s="41">
        <f t="shared" si="478"/>
        <v>0</v>
      </c>
      <c r="AT185" s="42"/>
      <c r="AU185" s="43"/>
      <c r="AV185" s="43"/>
      <c r="AW185" s="43"/>
      <c r="AX185" s="43"/>
      <c r="AY185" s="41">
        <f t="shared" si="479"/>
        <v>0</v>
      </c>
      <c r="AZ185" s="42"/>
      <c r="BA185" s="43"/>
      <c r="BB185" s="43"/>
      <c r="BC185" s="43"/>
      <c r="BD185" s="43"/>
      <c r="BE185" s="41">
        <f t="shared" si="480"/>
        <v>0</v>
      </c>
      <c r="BF185" s="44">
        <f t="shared" si="493"/>
        <v>0</v>
      </c>
      <c r="BG185" s="17">
        <f t="shared" si="481"/>
        <v>0</v>
      </c>
      <c r="BH185" s="17">
        <f t="shared" si="482"/>
        <v>0</v>
      </c>
      <c r="BI185" s="17">
        <f t="shared" si="483"/>
        <v>0</v>
      </c>
      <c r="BJ185" s="17">
        <f t="shared" si="484"/>
        <v>0</v>
      </c>
      <c r="BK185" s="17">
        <f t="shared" si="485"/>
        <v>0</v>
      </c>
      <c r="BL185" s="17">
        <f t="shared" si="486"/>
        <v>0</v>
      </c>
      <c r="BM185" s="17">
        <f t="shared" si="487"/>
        <v>0</v>
      </c>
      <c r="BN185" s="17">
        <f t="shared" si="488"/>
        <v>0</v>
      </c>
      <c r="BO185" s="17">
        <f t="shared" si="489"/>
        <v>0</v>
      </c>
      <c r="BP185" s="17">
        <f t="shared" si="490"/>
        <v>0</v>
      </c>
      <c r="BQ185" s="21" t="e">
        <f t="shared" si="491"/>
        <v>#DIV/0!</v>
      </c>
    </row>
    <row r="186" spans="1:69" ht="15.75" customHeight="1" x14ac:dyDescent="0.25">
      <c r="A186" s="36"/>
      <c r="B186" s="45"/>
      <c r="C186" s="46"/>
      <c r="D186" s="42"/>
      <c r="E186" s="43"/>
      <c r="F186" s="43"/>
      <c r="G186" s="43"/>
      <c r="H186" s="43"/>
      <c r="I186" s="41">
        <f t="shared" si="492"/>
        <v>0</v>
      </c>
      <c r="J186" s="42"/>
      <c r="K186" s="43"/>
      <c r="L186" s="43"/>
      <c r="M186" s="43"/>
      <c r="N186" s="43"/>
      <c r="O186" s="41">
        <f t="shared" si="473"/>
        <v>0</v>
      </c>
      <c r="P186" s="42"/>
      <c r="Q186" s="43"/>
      <c r="R186" s="43"/>
      <c r="S186" s="43"/>
      <c r="T186" s="43"/>
      <c r="U186" s="41">
        <f t="shared" si="474"/>
        <v>0</v>
      </c>
      <c r="V186" s="42"/>
      <c r="W186" s="43"/>
      <c r="X186" s="43"/>
      <c r="Y186" s="43"/>
      <c r="Z186" s="43"/>
      <c r="AA186" s="41">
        <f t="shared" si="475"/>
        <v>0</v>
      </c>
      <c r="AB186" s="42"/>
      <c r="AC186" s="43"/>
      <c r="AD186" s="43"/>
      <c r="AE186" s="43"/>
      <c r="AF186" s="43"/>
      <c r="AG186" s="41">
        <f t="shared" si="476"/>
        <v>0</v>
      </c>
      <c r="AH186" s="42"/>
      <c r="AI186" s="43"/>
      <c r="AJ186" s="43"/>
      <c r="AK186" s="43"/>
      <c r="AL186" s="43"/>
      <c r="AM186" s="41">
        <f t="shared" si="477"/>
        <v>0</v>
      </c>
      <c r="AN186" s="42"/>
      <c r="AO186" s="43"/>
      <c r="AP186" s="43"/>
      <c r="AQ186" s="43"/>
      <c r="AR186" s="43"/>
      <c r="AS186" s="41">
        <f t="shared" si="478"/>
        <v>0</v>
      </c>
      <c r="AT186" s="42"/>
      <c r="AU186" s="43"/>
      <c r="AV186" s="43"/>
      <c r="AW186" s="43"/>
      <c r="AX186" s="43"/>
      <c r="AY186" s="41">
        <f t="shared" si="479"/>
        <v>0</v>
      </c>
      <c r="AZ186" s="42"/>
      <c r="BA186" s="43"/>
      <c r="BB186" s="43"/>
      <c r="BC186" s="43"/>
      <c r="BD186" s="43"/>
      <c r="BE186" s="41">
        <f t="shared" si="480"/>
        <v>0</v>
      </c>
      <c r="BF186" s="44">
        <f t="shared" si="493"/>
        <v>0</v>
      </c>
      <c r="BG186" s="17">
        <f t="shared" si="481"/>
        <v>0</v>
      </c>
      <c r="BH186" s="17">
        <f t="shared" si="482"/>
        <v>0</v>
      </c>
      <c r="BI186" s="17">
        <f t="shared" si="483"/>
        <v>0</v>
      </c>
      <c r="BJ186" s="17">
        <f t="shared" si="484"/>
        <v>0</v>
      </c>
      <c r="BK186" s="17">
        <f t="shared" si="485"/>
        <v>0</v>
      </c>
      <c r="BL186" s="17">
        <f t="shared" si="486"/>
        <v>0</v>
      </c>
      <c r="BM186" s="17">
        <f t="shared" si="487"/>
        <v>0</v>
      </c>
      <c r="BN186" s="17">
        <f t="shared" si="488"/>
        <v>0</v>
      </c>
      <c r="BO186" s="17">
        <f t="shared" si="489"/>
        <v>0</v>
      </c>
      <c r="BP186" s="17">
        <f t="shared" si="490"/>
        <v>0</v>
      </c>
      <c r="BQ186" s="21" t="e">
        <f t="shared" si="491"/>
        <v>#DIV/0!</v>
      </c>
    </row>
    <row r="187" spans="1:69" ht="15.75" customHeight="1" x14ac:dyDescent="0.25">
      <c r="A187" s="36"/>
      <c r="B187" s="45"/>
      <c r="C187" s="46"/>
      <c r="D187" s="42"/>
      <c r="E187" s="43"/>
      <c r="F187" s="43"/>
      <c r="G187" s="43"/>
      <c r="H187" s="43"/>
      <c r="I187" s="41">
        <f t="shared" si="492"/>
        <v>0</v>
      </c>
      <c r="J187" s="42"/>
      <c r="K187" s="43"/>
      <c r="L187" s="43"/>
      <c r="M187" s="43"/>
      <c r="N187" s="43"/>
      <c r="O187" s="41">
        <f t="shared" si="473"/>
        <v>0</v>
      </c>
      <c r="P187" s="42"/>
      <c r="Q187" s="43"/>
      <c r="R187" s="43"/>
      <c r="S187" s="43"/>
      <c r="T187" s="43"/>
      <c r="U187" s="41">
        <f t="shared" si="474"/>
        <v>0</v>
      </c>
      <c r="V187" s="42"/>
      <c r="W187" s="43"/>
      <c r="X187" s="43"/>
      <c r="Y187" s="43"/>
      <c r="Z187" s="43"/>
      <c r="AA187" s="41">
        <f t="shared" si="475"/>
        <v>0</v>
      </c>
      <c r="AB187" s="42"/>
      <c r="AC187" s="43"/>
      <c r="AD187" s="43"/>
      <c r="AE187" s="43"/>
      <c r="AF187" s="43"/>
      <c r="AG187" s="41">
        <f t="shared" si="476"/>
        <v>0</v>
      </c>
      <c r="AH187" s="42"/>
      <c r="AI187" s="43"/>
      <c r="AJ187" s="43"/>
      <c r="AK187" s="43"/>
      <c r="AL187" s="43"/>
      <c r="AM187" s="41">
        <f t="shared" si="477"/>
        <v>0</v>
      </c>
      <c r="AN187" s="42"/>
      <c r="AO187" s="43"/>
      <c r="AP187" s="43"/>
      <c r="AQ187" s="43"/>
      <c r="AR187" s="43"/>
      <c r="AS187" s="41">
        <f t="shared" si="478"/>
        <v>0</v>
      </c>
      <c r="AT187" s="42"/>
      <c r="AU187" s="43"/>
      <c r="AV187" s="43"/>
      <c r="AW187" s="43"/>
      <c r="AX187" s="43"/>
      <c r="AY187" s="41">
        <f t="shared" si="479"/>
        <v>0</v>
      </c>
      <c r="AZ187" s="42"/>
      <c r="BA187" s="43"/>
      <c r="BB187" s="43"/>
      <c r="BC187" s="43"/>
      <c r="BD187" s="43"/>
      <c r="BE187" s="41">
        <f t="shared" si="480"/>
        <v>0</v>
      </c>
      <c r="BF187" s="44">
        <f t="shared" si="493"/>
        <v>0</v>
      </c>
      <c r="BG187" s="17">
        <f t="shared" si="481"/>
        <v>0</v>
      </c>
      <c r="BH187" s="17">
        <f t="shared" si="482"/>
        <v>0</v>
      </c>
      <c r="BI187" s="17">
        <f t="shared" si="483"/>
        <v>0</v>
      </c>
      <c r="BJ187" s="17">
        <f t="shared" si="484"/>
        <v>0</v>
      </c>
      <c r="BK187" s="17">
        <f t="shared" si="485"/>
        <v>0</v>
      </c>
      <c r="BL187" s="17">
        <f t="shared" si="486"/>
        <v>0</v>
      </c>
      <c r="BM187" s="17">
        <f t="shared" si="487"/>
        <v>0</v>
      </c>
      <c r="BN187" s="17">
        <f t="shared" si="488"/>
        <v>0</v>
      </c>
      <c r="BO187" s="17">
        <f t="shared" si="489"/>
        <v>0</v>
      </c>
      <c r="BP187" s="17">
        <f t="shared" si="490"/>
        <v>0</v>
      </c>
      <c r="BQ187" s="21" t="e">
        <f t="shared" si="491"/>
        <v>#DIV/0!</v>
      </c>
    </row>
    <row r="188" spans="1:69" ht="15.75" customHeight="1" x14ac:dyDescent="0.25">
      <c r="A188" s="36"/>
      <c r="B188" s="45"/>
      <c r="C188" s="46"/>
      <c r="D188" s="42"/>
      <c r="E188" s="43"/>
      <c r="F188" s="43"/>
      <c r="G188" s="43"/>
      <c r="H188" s="43"/>
      <c r="I188" s="41">
        <f>SUM(E188:H188)</f>
        <v>0</v>
      </c>
      <c r="J188" s="42"/>
      <c r="K188" s="43"/>
      <c r="L188" s="43"/>
      <c r="M188" s="43"/>
      <c r="N188" s="43"/>
      <c r="O188" s="41">
        <f t="shared" si="473"/>
        <v>0</v>
      </c>
      <c r="P188" s="42"/>
      <c r="Q188" s="43"/>
      <c r="R188" s="43"/>
      <c r="S188" s="43"/>
      <c r="T188" s="43"/>
      <c r="U188" s="41">
        <f t="shared" si="474"/>
        <v>0</v>
      </c>
      <c r="V188" s="42"/>
      <c r="W188" s="43"/>
      <c r="X188" s="43"/>
      <c r="Y188" s="43"/>
      <c r="Z188" s="43"/>
      <c r="AA188" s="41">
        <f t="shared" si="475"/>
        <v>0</v>
      </c>
      <c r="AB188" s="42"/>
      <c r="AC188" s="43"/>
      <c r="AD188" s="43"/>
      <c r="AE188" s="43"/>
      <c r="AF188" s="43"/>
      <c r="AG188" s="41">
        <f t="shared" si="476"/>
        <v>0</v>
      </c>
      <c r="AH188" s="42"/>
      <c r="AI188" s="43"/>
      <c r="AJ188" s="43"/>
      <c r="AK188" s="43"/>
      <c r="AL188" s="43"/>
      <c r="AM188" s="41">
        <f t="shared" si="477"/>
        <v>0</v>
      </c>
      <c r="AN188" s="42"/>
      <c r="AO188" s="43"/>
      <c r="AP188" s="43"/>
      <c r="AQ188" s="43"/>
      <c r="AR188" s="43"/>
      <c r="AS188" s="41">
        <f t="shared" si="478"/>
        <v>0</v>
      </c>
      <c r="AT188" s="42"/>
      <c r="AU188" s="43"/>
      <c r="AV188" s="43"/>
      <c r="AW188" s="43"/>
      <c r="AX188" s="43"/>
      <c r="AY188" s="41">
        <f t="shared" si="479"/>
        <v>0</v>
      </c>
      <c r="AZ188" s="42"/>
      <c r="BA188" s="43"/>
      <c r="BB188" s="43"/>
      <c r="BC188" s="43"/>
      <c r="BD188" s="43"/>
      <c r="BE188" s="41">
        <f t="shared" si="480"/>
        <v>0</v>
      </c>
      <c r="BF188" s="44">
        <f>SUM((IF(E188&gt;0,1,0)+(IF(F188&gt;0,1,0)+(IF(G188&gt;0,1,0)+(IF(H188&gt;0,1,0))))))</f>
        <v>0</v>
      </c>
      <c r="BG188" s="17">
        <f t="shared" si="481"/>
        <v>0</v>
      </c>
      <c r="BH188" s="17">
        <f t="shared" si="482"/>
        <v>0</v>
      </c>
      <c r="BI188" s="17">
        <f t="shared" si="483"/>
        <v>0</v>
      </c>
      <c r="BJ188" s="17">
        <f t="shared" si="484"/>
        <v>0</v>
      </c>
      <c r="BK188" s="17">
        <f t="shared" si="485"/>
        <v>0</v>
      </c>
      <c r="BL188" s="17">
        <f t="shared" si="486"/>
        <v>0</v>
      </c>
      <c r="BM188" s="17">
        <f t="shared" si="487"/>
        <v>0</v>
      </c>
      <c r="BN188" s="17">
        <f t="shared" si="488"/>
        <v>0</v>
      </c>
      <c r="BO188" s="17">
        <f t="shared" si="489"/>
        <v>0</v>
      </c>
      <c r="BP188" s="17">
        <f t="shared" si="490"/>
        <v>0</v>
      </c>
      <c r="BQ188" s="21" t="e">
        <f t="shared" si="491"/>
        <v>#DIV/0!</v>
      </c>
    </row>
    <row r="189" spans="1:69" ht="15.75" customHeight="1" x14ac:dyDescent="0.25">
      <c r="A189" s="36"/>
      <c r="B189" s="45"/>
      <c r="C189" s="46"/>
      <c r="D189" s="42">
        <v>88</v>
      </c>
      <c r="E189" s="43">
        <v>320</v>
      </c>
      <c r="F189" s="43">
        <v>331</v>
      </c>
      <c r="G189" s="43">
        <v>385</v>
      </c>
      <c r="H189" s="43">
        <v>297</v>
      </c>
      <c r="I189" s="41">
        <f>SUM(E189:H189)</f>
        <v>1333</v>
      </c>
      <c r="J189" s="42">
        <v>73</v>
      </c>
      <c r="K189" s="43">
        <v>341</v>
      </c>
      <c r="L189" s="43">
        <v>361</v>
      </c>
      <c r="M189" s="43">
        <v>349</v>
      </c>
      <c r="N189" s="43">
        <v>315</v>
      </c>
      <c r="O189" s="41">
        <f t="shared" si="473"/>
        <v>1366</v>
      </c>
      <c r="P189" s="42">
        <v>65</v>
      </c>
      <c r="Q189" s="43">
        <v>275</v>
      </c>
      <c r="R189" s="43">
        <v>337</v>
      </c>
      <c r="S189" s="43">
        <v>313</v>
      </c>
      <c r="T189" s="43">
        <v>315</v>
      </c>
      <c r="U189" s="41">
        <f t="shared" si="474"/>
        <v>1240</v>
      </c>
      <c r="V189" s="42">
        <v>74</v>
      </c>
      <c r="W189" s="43">
        <v>286</v>
      </c>
      <c r="X189" s="43">
        <v>311</v>
      </c>
      <c r="Y189" s="43">
        <v>313</v>
      </c>
      <c r="Z189" s="43">
        <v>297</v>
      </c>
      <c r="AA189" s="41">
        <f t="shared" si="475"/>
        <v>1207</v>
      </c>
      <c r="AB189" s="42">
        <v>80</v>
      </c>
      <c r="AC189" s="43">
        <v>367</v>
      </c>
      <c r="AD189" s="43">
        <v>326</v>
      </c>
      <c r="AE189" s="43">
        <v>356</v>
      </c>
      <c r="AF189" s="43">
        <v>296</v>
      </c>
      <c r="AG189" s="41">
        <f t="shared" si="476"/>
        <v>1345</v>
      </c>
      <c r="AH189" s="42"/>
      <c r="AI189" s="43"/>
      <c r="AJ189" s="43"/>
      <c r="AK189" s="43"/>
      <c r="AL189" s="43"/>
      <c r="AM189" s="41">
        <f t="shared" si="477"/>
        <v>0</v>
      </c>
      <c r="AN189" s="42"/>
      <c r="AO189" s="43"/>
      <c r="AP189" s="43"/>
      <c r="AQ189" s="43"/>
      <c r="AR189" s="43"/>
      <c r="AS189" s="41">
        <f t="shared" si="478"/>
        <v>0</v>
      </c>
      <c r="AT189" s="42"/>
      <c r="AU189" s="43"/>
      <c r="AV189" s="43"/>
      <c r="AW189" s="43"/>
      <c r="AX189" s="43"/>
      <c r="AY189" s="41">
        <f t="shared" si="479"/>
        <v>0</v>
      </c>
      <c r="AZ189" s="42"/>
      <c r="BA189" s="43"/>
      <c r="BB189" s="43"/>
      <c r="BC189" s="43"/>
      <c r="BD189" s="43"/>
      <c r="BE189" s="41">
        <f t="shared" si="480"/>
        <v>0</v>
      </c>
      <c r="BF189" s="44">
        <f>SUM((IF(E189&gt;0,1,0)+(IF(F189&gt;0,1,0)+(IF(G189&gt;0,1,0)+(IF(H189&gt;0,1,0))))))</f>
        <v>4</v>
      </c>
      <c r="BG189" s="17">
        <f t="shared" si="481"/>
        <v>4</v>
      </c>
      <c r="BH189" s="17">
        <f t="shared" si="482"/>
        <v>4</v>
      </c>
      <c r="BI189" s="17">
        <f t="shared" si="483"/>
        <v>4</v>
      </c>
      <c r="BJ189" s="17">
        <f t="shared" si="484"/>
        <v>4</v>
      </c>
      <c r="BK189" s="17">
        <f t="shared" si="485"/>
        <v>0</v>
      </c>
      <c r="BL189" s="17">
        <f t="shared" si="486"/>
        <v>0</v>
      </c>
      <c r="BM189" s="17">
        <f t="shared" si="487"/>
        <v>0</v>
      </c>
      <c r="BN189" s="17">
        <f t="shared" si="488"/>
        <v>0</v>
      </c>
      <c r="BO189" s="17">
        <f t="shared" si="489"/>
        <v>20</v>
      </c>
      <c r="BP189" s="17">
        <f t="shared" si="490"/>
        <v>6491</v>
      </c>
      <c r="BQ189" s="21">
        <f t="shared" si="491"/>
        <v>324.55</v>
      </c>
    </row>
    <row r="190" spans="1:69" ht="15.75" customHeight="1" x14ac:dyDescent="0.25">
      <c r="A190" s="36"/>
      <c r="B190" s="37" t="s">
        <v>35</v>
      </c>
      <c r="C190" s="46"/>
      <c r="D190" s="42"/>
      <c r="E190" s="40">
        <f>SUM(E179:E189)</f>
        <v>320</v>
      </c>
      <c r="F190" s="40">
        <f>SUM(F179:F189)</f>
        <v>331</v>
      </c>
      <c r="G190" s="40">
        <f>SUM(G179:G189)</f>
        <v>385</v>
      </c>
      <c r="H190" s="40">
        <f>SUM(H179:H189)</f>
        <v>297</v>
      </c>
      <c r="I190" s="41">
        <f>SUM(I179:I189)</f>
        <v>1333</v>
      </c>
      <c r="J190" s="42"/>
      <c r="K190" s="40">
        <f>SUM(K179:K189)</f>
        <v>341</v>
      </c>
      <c r="L190" s="40">
        <f>SUM(L179:L189)</f>
        <v>361</v>
      </c>
      <c r="M190" s="40">
        <f>SUM(M179:M189)</f>
        <v>349</v>
      </c>
      <c r="N190" s="40">
        <f>SUM(N179:N189)</f>
        <v>315</v>
      </c>
      <c r="O190" s="41">
        <f>SUM(O179:O189)</f>
        <v>1366</v>
      </c>
      <c r="P190" s="42"/>
      <c r="Q190" s="40">
        <f>SUM(Q179:Q189)</f>
        <v>275</v>
      </c>
      <c r="R190" s="40">
        <f>SUM(R179:R189)</f>
        <v>337</v>
      </c>
      <c r="S190" s="40">
        <f>SUM(S179:S189)</f>
        <v>313</v>
      </c>
      <c r="T190" s="40">
        <f>SUM(T179:T189)</f>
        <v>315</v>
      </c>
      <c r="U190" s="41">
        <f>SUM(U179:U189)</f>
        <v>1240</v>
      </c>
      <c r="V190" s="42"/>
      <c r="W190" s="40">
        <f>SUM(W179:W189)</f>
        <v>286</v>
      </c>
      <c r="X190" s="40">
        <f>SUM(X179:X189)</f>
        <v>311</v>
      </c>
      <c r="Y190" s="40">
        <f>SUM(Y179:Y189)</f>
        <v>313</v>
      </c>
      <c r="Z190" s="40">
        <f>SUM(Z179:Z189)</f>
        <v>297</v>
      </c>
      <c r="AA190" s="41">
        <f>SUM(AA179:AA189)</f>
        <v>1207</v>
      </c>
      <c r="AB190" s="42"/>
      <c r="AC190" s="40">
        <f>SUM(AC179:AC189)</f>
        <v>367</v>
      </c>
      <c r="AD190" s="40">
        <f>SUM(AD179:AD189)</f>
        <v>326</v>
      </c>
      <c r="AE190" s="40">
        <f>SUM(AE179:AE189)</f>
        <v>356</v>
      </c>
      <c r="AF190" s="40">
        <f>SUM(AF179:AF189)</f>
        <v>296</v>
      </c>
      <c r="AG190" s="41">
        <f>SUM(AG179:AG189)</f>
        <v>1345</v>
      </c>
      <c r="AH190" s="42"/>
      <c r="AI190" s="40">
        <f>SUM(AI179:AI189)</f>
        <v>0</v>
      </c>
      <c r="AJ190" s="40">
        <f>SUM(AJ179:AJ189)</f>
        <v>0</v>
      </c>
      <c r="AK190" s="40">
        <f>SUM(AK179:AK189)</f>
        <v>0</v>
      </c>
      <c r="AL190" s="40">
        <f>SUM(AL179:AL189)</f>
        <v>0</v>
      </c>
      <c r="AM190" s="41">
        <f>SUM(AM179:AM189)</f>
        <v>0</v>
      </c>
      <c r="AN190" s="42"/>
      <c r="AO190" s="40">
        <f>SUM(AO179:AO189)</f>
        <v>0</v>
      </c>
      <c r="AP190" s="40">
        <f>SUM(AP179:AP189)</f>
        <v>0</v>
      </c>
      <c r="AQ190" s="40">
        <f>SUM(AQ179:AQ189)</f>
        <v>0</v>
      </c>
      <c r="AR190" s="40">
        <f>SUM(AR179:AR189)</f>
        <v>0</v>
      </c>
      <c r="AS190" s="41">
        <f>SUM(AS179:AS189)</f>
        <v>0</v>
      </c>
      <c r="AT190" s="42"/>
      <c r="AU190" s="40">
        <f>SUM(AU179:AU189)</f>
        <v>0</v>
      </c>
      <c r="AV190" s="40">
        <f>SUM(AV179:AV189)</f>
        <v>0</v>
      </c>
      <c r="AW190" s="40">
        <f>SUM(AW179:AW189)</f>
        <v>0</v>
      </c>
      <c r="AX190" s="40">
        <f>SUM(AX179:AX189)</f>
        <v>0</v>
      </c>
      <c r="AY190" s="41">
        <f>SUM(AY179:AY189)</f>
        <v>0</v>
      </c>
      <c r="AZ190" s="42"/>
      <c r="BA190" s="40">
        <f>SUM(BA179:BA189)</f>
        <v>0</v>
      </c>
      <c r="BB190" s="40">
        <f>SUM(BB179:BB189)</f>
        <v>0</v>
      </c>
      <c r="BC190" s="40">
        <f>SUM(BC179:BC189)</f>
        <v>0</v>
      </c>
      <c r="BD190" s="40">
        <f>SUM(BD179:BD189)</f>
        <v>0</v>
      </c>
      <c r="BE190" s="41">
        <f>SUM(BE179:BE189)</f>
        <v>0</v>
      </c>
      <c r="BF190" s="44">
        <f t="shared" si="493"/>
        <v>4</v>
      </c>
      <c r="BG190" s="17">
        <f t="shared" si="481"/>
        <v>4</v>
      </c>
      <c r="BH190" s="17">
        <f t="shared" si="482"/>
        <v>4</v>
      </c>
      <c r="BI190" s="17">
        <f t="shared" si="483"/>
        <v>4</v>
      </c>
      <c r="BJ190" s="17">
        <f t="shared" si="484"/>
        <v>4</v>
      </c>
      <c r="BK190" s="17">
        <f t="shared" si="485"/>
        <v>0</v>
      </c>
      <c r="BL190" s="17">
        <f t="shared" si="486"/>
        <v>0</v>
      </c>
      <c r="BM190" s="17">
        <f t="shared" si="487"/>
        <v>0</v>
      </c>
      <c r="BN190" s="17">
        <f t="shared" si="488"/>
        <v>0</v>
      </c>
      <c r="BO190" s="17">
        <f t="shared" si="489"/>
        <v>20</v>
      </c>
      <c r="BP190" s="17">
        <f t="shared" si="490"/>
        <v>6491</v>
      </c>
      <c r="BQ190" s="17">
        <f t="shared" si="491"/>
        <v>324.55</v>
      </c>
    </row>
    <row r="191" spans="1:69" ht="15.75" customHeight="1" x14ac:dyDescent="0.25">
      <c r="A191" s="36"/>
      <c r="B191" s="37" t="s">
        <v>36</v>
      </c>
      <c r="C191" s="46"/>
      <c r="D191" s="39">
        <f>SUM(D179:D189)</f>
        <v>88</v>
      </c>
      <c r="E191" s="40">
        <f>E190+$D$191</f>
        <v>408</v>
      </c>
      <c r="F191" s="40">
        <f>F190+$D$191</f>
        <v>419</v>
      </c>
      <c r="G191" s="40">
        <f>G190+$D$191</f>
        <v>473</v>
      </c>
      <c r="H191" s="40">
        <f>H190+$D$191</f>
        <v>385</v>
      </c>
      <c r="I191" s="41">
        <f>E191+F191+G191+H191</f>
        <v>1685</v>
      </c>
      <c r="J191" s="39">
        <f>SUM(J179:J189)</f>
        <v>73</v>
      </c>
      <c r="K191" s="40">
        <f>K190+$J$191</f>
        <v>414</v>
      </c>
      <c r="L191" s="40">
        <f>L190+$J$191</f>
        <v>434</v>
      </c>
      <c r="M191" s="40">
        <f>M190+$J$191</f>
        <v>422</v>
      </c>
      <c r="N191" s="40">
        <f>N190+$J$191</f>
        <v>388</v>
      </c>
      <c r="O191" s="41">
        <f>K191+L191+M191+N191</f>
        <v>1658</v>
      </c>
      <c r="P191" s="39">
        <f>SUM(P179:P189)</f>
        <v>65</v>
      </c>
      <c r="Q191" s="40">
        <f>Q190+$P$191</f>
        <v>340</v>
      </c>
      <c r="R191" s="40">
        <f>R190+$P$191</f>
        <v>402</v>
      </c>
      <c r="S191" s="40">
        <f>S190+$P$191</f>
        <v>378</v>
      </c>
      <c r="T191" s="40">
        <f>T190+$P$191</f>
        <v>380</v>
      </c>
      <c r="U191" s="41">
        <f>Q191+R191+S191+T191</f>
        <v>1500</v>
      </c>
      <c r="V191" s="39">
        <f>SUM(V179:V189)</f>
        <v>74</v>
      </c>
      <c r="W191" s="40">
        <f>W190+$V$191</f>
        <v>360</v>
      </c>
      <c r="X191" s="40">
        <f>X190+$V$191</f>
        <v>385</v>
      </c>
      <c r="Y191" s="40">
        <f>Y190+$V$191</f>
        <v>387</v>
      </c>
      <c r="Z191" s="40">
        <f>Z190+$V$191</f>
        <v>371</v>
      </c>
      <c r="AA191" s="41">
        <f>W191+X191+Y191+Z191</f>
        <v>1503</v>
      </c>
      <c r="AB191" s="39">
        <f>SUM(AB179:AB189)</f>
        <v>80</v>
      </c>
      <c r="AC191" s="40">
        <f>AC190+$AB$191</f>
        <v>447</v>
      </c>
      <c r="AD191" s="40">
        <f>AD190+$AB$191</f>
        <v>406</v>
      </c>
      <c r="AE191" s="40">
        <f>AE190+$AB$191</f>
        <v>436</v>
      </c>
      <c r="AF191" s="40">
        <f>AF190+$AB$191</f>
        <v>376</v>
      </c>
      <c r="AG191" s="41">
        <f>AC191+AD191+AE191+AF191</f>
        <v>1665</v>
      </c>
      <c r="AH191" s="39">
        <f>SUM(AH179:AH189)</f>
        <v>0</v>
      </c>
      <c r="AI191" s="40">
        <f>AI190+$AH$191</f>
        <v>0</v>
      </c>
      <c r="AJ191" s="40">
        <f>AJ190+$AH$191</f>
        <v>0</v>
      </c>
      <c r="AK191" s="40">
        <f>AK190+$AH$191</f>
        <v>0</v>
      </c>
      <c r="AL191" s="40">
        <f>AL190+$AH$191</f>
        <v>0</v>
      </c>
      <c r="AM191" s="41">
        <f>AI191+AJ191+AK191+AL191</f>
        <v>0</v>
      </c>
      <c r="AN191" s="39">
        <f>SUM(AN179:AN189)</f>
        <v>0</v>
      </c>
      <c r="AO191" s="40">
        <f>AO190+$AN$191</f>
        <v>0</v>
      </c>
      <c r="AP191" s="40">
        <f>AP190+$AN$191</f>
        <v>0</v>
      </c>
      <c r="AQ191" s="40">
        <f>AQ190+$AN$191</f>
        <v>0</v>
      </c>
      <c r="AR191" s="40">
        <f>AR190+$AN$191</f>
        <v>0</v>
      </c>
      <c r="AS191" s="41">
        <f>AO191+AP191+AQ191+AR191</f>
        <v>0</v>
      </c>
      <c r="AT191" s="39">
        <f>SUM(AT179:AT189)</f>
        <v>0</v>
      </c>
      <c r="AU191" s="40">
        <f>AU190+$AT$191</f>
        <v>0</v>
      </c>
      <c r="AV191" s="40">
        <f>AV190+$AT$191</f>
        <v>0</v>
      </c>
      <c r="AW191" s="40">
        <f>AW190+$AT$191</f>
        <v>0</v>
      </c>
      <c r="AX191" s="40">
        <f>AX190+$AT$191</f>
        <v>0</v>
      </c>
      <c r="AY191" s="41">
        <f>AU191+AV191+AW191+AX191</f>
        <v>0</v>
      </c>
      <c r="AZ191" s="39">
        <f>SUM(AZ179:AZ189)</f>
        <v>0</v>
      </c>
      <c r="BA191" s="40">
        <f>BA190+$AZ$191</f>
        <v>0</v>
      </c>
      <c r="BB191" s="40">
        <f>BB190+$AZ$191</f>
        <v>0</v>
      </c>
      <c r="BC191" s="40">
        <f>BC190+$AZ$191</f>
        <v>0</v>
      </c>
      <c r="BD191" s="40">
        <f>BD190+$AZ$191</f>
        <v>0</v>
      </c>
      <c r="BE191" s="41">
        <f>BA191+BB191+BC191+BD191</f>
        <v>0</v>
      </c>
      <c r="BF191" s="44">
        <f t="shared" si="493"/>
        <v>4</v>
      </c>
      <c r="BG191" s="17">
        <f t="shared" si="481"/>
        <v>4</v>
      </c>
      <c r="BH191" s="17">
        <f t="shared" si="482"/>
        <v>4</v>
      </c>
      <c r="BI191" s="17">
        <f t="shared" si="483"/>
        <v>4</v>
      </c>
      <c r="BJ191" s="17">
        <f t="shared" si="484"/>
        <v>4</v>
      </c>
      <c r="BK191" s="17">
        <f t="shared" si="485"/>
        <v>0</v>
      </c>
      <c r="BL191" s="17">
        <f t="shared" si="486"/>
        <v>0</v>
      </c>
      <c r="BM191" s="17">
        <f t="shared" si="487"/>
        <v>0</v>
      </c>
      <c r="BN191" s="17">
        <f t="shared" si="488"/>
        <v>0</v>
      </c>
      <c r="BO191" s="17">
        <f t="shared" si="489"/>
        <v>20</v>
      </c>
      <c r="BP191" s="17">
        <f t="shared" si="490"/>
        <v>8011</v>
      </c>
      <c r="BQ191" s="17">
        <f t="shared" si="491"/>
        <v>400.55</v>
      </c>
    </row>
    <row r="192" spans="1:69" ht="15.75" customHeight="1" x14ac:dyDescent="0.25">
      <c r="A192" s="36"/>
      <c r="B192" s="37" t="s">
        <v>37</v>
      </c>
      <c r="C192" s="46"/>
      <c r="D192" s="42"/>
      <c r="E192" s="40">
        <f t="shared" ref="E192:I193" si="506">IF($D$191&gt;0,IF(E190=E173,0.5,IF(E190&gt;E173,1,0)),0)</f>
        <v>0.5</v>
      </c>
      <c r="F192" s="40">
        <f t="shared" si="506"/>
        <v>0.5</v>
      </c>
      <c r="G192" s="40">
        <f t="shared" si="506"/>
        <v>0.5</v>
      </c>
      <c r="H192" s="40">
        <f t="shared" si="506"/>
        <v>0.5</v>
      </c>
      <c r="I192" s="41">
        <f t="shared" si="506"/>
        <v>0.5</v>
      </c>
      <c r="J192" s="42"/>
      <c r="K192" s="40">
        <f t="shared" ref="K192:O193" si="507">IF($J$191&gt;0,IF(K190=K110,0.5,IF(K190&gt;K110,1,0)),0)</f>
        <v>0.5</v>
      </c>
      <c r="L192" s="40">
        <f t="shared" si="507"/>
        <v>0.5</v>
      </c>
      <c r="M192" s="40">
        <f t="shared" si="507"/>
        <v>0.5</v>
      </c>
      <c r="N192" s="40">
        <f t="shared" si="507"/>
        <v>0.5</v>
      </c>
      <c r="O192" s="41">
        <f t="shared" si="507"/>
        <v>0.5</v>
      </c>
      <c r="P192" s="42"/>
      <c r="Q192" s="40">
        <f>IF($P$191&gt;0,IF(Q190=Q51,0.5,IF(Q190&gt;Q51,1,0)),0)</f>
        <v>0.5</v>
      </c>
      <c r="R192" s="40">
        <f>IF($P$191&gt;0,IF(R190=R51,0.5,IF(R190&gt;R51,1,0)),0)</f>
        <v>0.5</v>
      </c>
      <c r="S192" s="40">
        <f>IF($P$191&gt;0,IF(S190=S51,0.5,IF(S190&gt;S51,1,0)),0)</f>
        <v>0.5</v>
      </c>
      <c r="T192" s="40">
        <f>IF($P$191&gt;0,IF(T190=T51,0.5,IF(T190&gt;T51,1,0)),0)</f>
        <v>0.5</v>
      </c>
      <c r="U192" s="41">
        <f>IF($P$191&gt;0,IF(U190=U51,0.5,IF(U190&gt;U51,1,0)),0)</f>
        <v>0.5</v>
      </c>
      <c r="V192" s="42"/>
      <c r="W192" s="40">
        <f>IF($V$191&gt;0,IF(W190=W65,0.5,IF(W190&gt;W65,1,0)),0)</f>
        <v>0.5</v>
      </c>
      <c r="X192" s="40">
        <f>IF($V$191&gt;0,IF(X190=X65,0.5,IF(X190&gt;X65,1,0)),0)</f>
        <v>0.5</v>
      </c>
      <c r="Y192" s="40">
        <f>IF($V$191&gt;0,IF(Y190=Y65,0.5,IF(Y190&gt;Y65,1,0)),0)</f>
        <v>0.5</v>
      </c>
      <c r="Z192" s="40">
        <f>IF($V$191&gt;0,IF(Z190=Z65,0.5,IF(Z190&gt;Z65,1,0)),0)</f>
        <v>0.5</v>
      </c>
      <c r="AA192" s="41">
        <f>IF($V$191&gt;0,IF(AA190=AA65,0.5,IF(AA190&gt;AA65,1,0)),0)</f>
        <v>0.5</v>
      </c>
      <c r="AB192" s="42"/>
      <c r="AC192" s="40">
        <f t="shared" ref="AC192:AG193" si="508">IF($AB$191&gt;0,IF(AC190=AC145,0.5,IF(AC190&gt;AC145,1,0)),0)</f>
        <v>0.5</v>
      </c>
      <c r="AD192" s="40">
        <f t="shared" si="508"/>
        <v>0.5</v>
      </c>
      <c r="AE192" s="40">
        <f t="shared" si="508"/>
        <v>0.5</v>
      </c>
      <c r="AF192" s="40">
        <f t="shared" si="508"/>
        <v>0.5</v>
      </c>
      <c r="AG192" s="41">
        <f t="shared" si="508"/>
        <v>0.5</v>
      </c>
      <c r="AH192" s="42"/>
      <c r="AI192" s="40">
        <f>IF($AH$191&gt;0,IF(AI190=AI93,0.5,IF(AI190&gt;AI93,1,0)),0)</f>
        <v>0</v>
      </c>
      <c r="AJ192" s="40">
        <f>IF($AH$191&gt;0,IF(AJ190=AJ93,0.5,IF(AJ190&gt;AJ93,1,0)),0)</f>
        <v>0</v>
      </c>
      <c r="AK192" s="40">
        <f>IF($AH$191&gt;0,IF(AK190=AK93,0.5,IF(AK190&gt;AK93,1,0)),0)</f>
        <v>0</v>
      </c>
      <c r="AL192" s="40">
        <f>IF($AH$191&gt;0,IF(AL190=AL93,0.5,IF(AL190&gt;AL93,1,0)),0)</f>
        <v>0</v>
      </c>
      <c r="AM192" s="41">
        <f>IF($AH$191&gt;0,IF(AM190=AM93,0.5,IF(AM190&gt;AM93,1,0)),0)</f>
        <v>0</v>
      </c>
      <c r="AN192" s="42"/>
      <c r="AO192" s="40">
        <f>IF($AN$191&gt;0,IF(AO190=AO78,0.5,IF(AO190&gt;AO78,1,0)),0)</f>
        <v>0</v>
      </c>
      <c r="AP192" s="40">
        <f>IF($AN$191&gt;0,IF(AP190=AP78,0.5,IF(AP190&gt;AP78,1,0)),0)</f>
        <v>0</v>
      </c>
      <c r="AQ192" s="40">
        <f>IF($AN$191&gt;0,IF(AQ190=AQ78,0.5,IF(AQ190&gt;AQ78,1,0)),0)</f>
        <v>0</v>
      </c>
      <c r="AR192" s="40">
        <f>IF($AN$191&gt;0,IF(AR190=AR78,0.5,IF(AR190&gt;AR78,1,0)),0)</f>
        <v>0</v>
      </c>
      <c r="AS192" s="41">
        <f>IF($AN$191&gt;0,IF(AS190=AS78,0.5,IF(AS190&gt;AS78,1,0)),0)</f>
        <v>0</v>
      </c>
      <c r="AT192" s="42"/>
      <c r="AU192" s="40">
        <f t="shared" ref="AU192:AY193" si="509">IF($AT$191&gt;0,IF(AU190=AU127,0.5,IF(AU190&gt;AU127,1,0)),0)</f>
        <v>0</v>
      </c>
      <c r="AV192" s="40">
        <f t="shared" si="509"/>
        <v>0</v>
      </c>
      <c r="AW192" s="40">
        <f t="shared" si="509"/>
        <v>0</v>
      </c>
      <c r="AX192" s="40">
        <f t="shared" si="509"/>
        <v>0</v>
      </c>
      <c r="AY192" s="41">
        <f t="shared" si="509"/>
        <v>0</v>
      </c>
      <c r="AZ192" s="42"/>
      <c r="BA192" s="40">
        <f t="shared" ref="BA192:BE193" si="510">IF($AZ$191&gt;0,IF(BA190=BA161,0.5,IF(BA190&gt;BA161,1,0)),0)</f>
        <v>0</v>
      </c>
      <c r="BB192" s="40">
        <f t="shared" si="510"/>
        <v>0</v>
      </c>
      <c r="BC192" s="40">
        <f t="shared" si="510"/>
        <v>0</v>
      </c>
      <c r="BD192" s="40">
        <f t="shared" si="510"/>
        <v>0</v>
      </c>
      <c r="BE192" s="41">
        <f t="shared" si="510"/>
        <v>0</v>
      </c>
      <c r="BF192" s="47"/>
      <c r="BG192" s="21"/>
      <c r="BH192" s="21"/>
      <c r="BI192" s="21"/>
      <c r="BJ192" s="21"/>
      <c r="BK192" s="21"/>
      <c r="BL192" s="21"/>
      <c r="BM192" s="21"/>
      <c r="BN192" s="21"/>
      <c r="BO192" s="21"/>
      <c r="BP192" s="21"/>
      <c r="BQ192" s="21"/>
    </row>
    <row r="193" spans="1:69" ht="15.75" customHeight="1" x14ac:dyDescent="0.25">
      <c r="A193" s="36"/>
      <c r="B193" s="37" t="s">
        <v>38</v>
      </c>
      <c r="C193" s="46"/>
      <c r="D193" s="42"/>
      <c r="E193" s="40">
        <f t="shared" si="506"/>
        <v>0.5</v>
      </c>
      <c r="F193" s="40">
        <f t="shared" si="506"/>
        <v>0.5</v>
      </c>
      <c r="G193" s="40">
        <f t="shared" si="506"/>
        <v>0.5</v>
      </c>
      <c r="H193" s="40">
        <f t="shared" si="506"/>
        <v>0.5</v>
      </c>
      <c r="I193" s="41">
        <f t="shared" si="506"/>
        <v>0.5</v>
      </c>
      <c r="J193" s="42"/>
      <c r="K193" s="40">
        <f t="shared" si="507"/>
        <v>0.5</v>
      </c>
      <c r="L193" s="40">
        <f t="shared" si="507"/>
        <v>0.5</v>
      </c>
      <c r="M193" s="40">
        <f t="shared" si="507"/>
        <v>0.5</v>
      </c>
      <c r="N193" s="40">
        <f t="shared" si="507"/>
        <v>0.5</v>
      </c>
      <c r="O193" s="41">
        <f t="shared" si="507"/>
        <v>0.5</v>
      </c>
      <c r="P193" s="42"/>
      <c r="Q193" s="40">
        <f>IF($P$191&gt;0,IF(Q191=Q52,0.5,IF(Q191&gt;Q52,1,0)),0)</f>
        <v>0</v>
      </c>
      <c r="R193" s="40">
        <f>IF($P$191&gt;0,IF(R191=R52,0.5,IF(R191&gt;R52,1,0)),0)</f>
        <v>0</v>
      </c>
      <c r="S193" s="40">
        <f>IF($P$191&gt;0,IF(S191=S52,0.5,IF(S191&gt;S52,1,0)),0)</f>
        <v>0</v>
      </c>
      <c r="T193" s="40">
        <f>IF($P$191&gt;0,IF(T191=T52,0.5,IF(T191&gt;T52,1,0)),0)</f>
        <v>0</v>
      </c>
      <c r="U193" s="41">
        <f>IF($P$191&gt;0,IF(U191=U52,0.5,IF(U191&gt;U52,1,0)),0)</f>
        <v>0</v>
      </c>
      <c r="V193" s="42"/>
      <c r="W193" s="40">
        <f>IF($V$191&gt;0,IF(W191=W66,0.5,IF(W191&gt;W66,1,0)),0)</f>
        <v>0.5</v>
      </c>
      <c r="X193" s="40">
        <f>IF($V$191&gt;0,IF(X191=X66,0.5,IF(X191&gt;X66,1,0)),0)</f>
        <v>0.5</v>
      </c>
      <c r="Y193" s="40">
        <f>IF($V$191&gt;0,IF(Y191=Y66,0.5,IF(Y191&gt;Y66,1,0)),0)</f>
        <v>0.5</v>
      </c>
      <c r="Z193" s="40">
        <f>IF($V$191&gt;0,IF(Z191=Z66,0.5,IF(Z191&gt;Z66,1,0)),0)</f>
        <v>0.5</v>
      </c>
      <c r="AA193" s="41">
        <f>IF($V$191&gt;0,IF(AA191=AA66,0.5,IF(AA191&gt;AA66,1,0)),0)</f>
        <v>0.5</v>
      </c>
      <c r="AB193" s="42"/>
      <c r="AC193" s="40">
        <f t="shared" si="508"/>
        <v>0.5</v>
      </c>
      <c r="AD193" s="40">
        <f t="shared" si="508"/>
        <v>0.5</v>
      </c>
      <c r="AE193" s="40">
        <f t="shared" si="508"/>
        <v>0.5</v>
      </c>
      <c r="AF193" s="40">
        <f t="shared" si="508"/>
        <v>0.5</v>
      </c>
      <c r="AG193" s="41">
        <f t="shared" si="508"/>
        <v>0.5</v>
      </c>
      <c r="AH193" s="42"/>
      <c r="AI193" s="40">
        <f>IF($AH$191&gt;0,IF(AI191=AI94,0.5,IF(AI191&gt;AI94,1,0)),0)</f>
        <v>0</v>
      </c>
      <c r="AJ193" s="40">
        <f>IF($AH$191&gt;0,IF(AJ191=AJ94,0.5,IF(AJ191&gt;AJ94,1,0)),0)</f>
        <v>0</v>
      </c>
      <c r="AK193" s="40">
        <f>IF($AH$191&gt;0,IF(AK191=AK94,0.5,IF(AK191&gt;AK94,1,0)),0)</f>
        <v>0</v>
      </c>
      <c r="AL193" s="40">
        <f>IF($AH$191&gt;0,IF(AL191=AL94,0.5,IF(AL191&gt;AL94,1,0)),0)</f>
        <v>0</v>
      </c>
      <c r="AM193" s="41">
        <f>IF($AH$191&gt;0,IF(AM191=AM94,0.5,IF(AM191&gt;AM94,1,0)),0)</f>
        <v>0</v>
      </c>
      <c r="AN193" s="42"/>
      <c r="AO193" s="40">
        <f>IF($AN$191&gt;0,IF(AO191=AO79,0.5,IF(AO191&gt;AO79,1,0)),0)</f>
        <v>0</v>
      </c>
      <c r="AP193" s="40">
        <f>IF($AN$191&gt;0,IF(AP191=AP79,0.5,IF(AP191&gt;AP79,1,0)),0)</f>
        <v>0</v>
      </c>
      <c r="AQ193" s="40">
        <f>IF($AN$191&gt;0,IF(AQ191=AQ79,0.5,IF(AQ191&gt;AQ79,1,0)),0)</f>
        <v>0</v>
      </c>
      <c r="AR193" s="40">
        <f>IF($AN$191&gt;0,IF(AR191=AR79,0.5,IF(AR191&gt;AR79,1,0)),0)</f>
        <v>0</v>
      </c>
      <c r="AS193" s="41">
        <f>IF($AN$191&gt;0,IF(AS191=AS79,0.5,IF(AS191&gt;AS79,1,0)),0)</f>
        <v>0</v>
      </c>
      <c r="AT193" s="42"/>
      <c r="AU193" s="40">
        <f t="shared" si="509"/>
        <v>0</v>
      </c>
      <c r="AV193" s="40">
        <f t="shared" si="509"/>
        <v>0</v>
      </c>
      <c r="AW193" s="40">
        <f t="shared" si="509"/>
        <v>0</v>
      </c>
      <c r="AX193" s="40">
        <f t="shared" si="509"/>
        <v>0</v>
      </c>
      <c r="AY193" s="41">
        <f t="shared" si="509"/>
        <v>0</v>
      </c>
      <c r="AZ193" s="42"/>
      <c r="BA193" s="40">
        <f t="shared" si="510"/>
        <v>0</v>
      </c>
      <c r="BB193" s="40">
        <f t="shared" si="510"/>
        <v>0</v>
      </c>
      <c r="BC193" s="40">
        <f t="shared" si="510"/>
        <v>0</v>
      </c>
      <c r="BD193" s="40">
        <f t="shared" si="510"/>
        <v>0</v>
      </c>
      <c r="BE193" s="41">
        <f t="shared" si="510"/>
        <v>0</v>
      </c>
      <c r="BF193" s="47"/>
      <c r="BG193" s="21"/>
      <c r="BH193" s="21"/>
      <c r="BI193" s="21"/>
      <c r="BJ193" s="21"/>
      <c r="BK193" s="21"/>
      <c r="BL193" s="21"/>
      <c r="BM193" s="21"/>
      <c r="BN193" s="21"/>
      <c r="BO193" s="21"/>
      <c r="BP193" s="21"/>
      <c r="BQ193" s="21"/>
    </row>
    <row r="194" spans="1:69" ht="14.25" customHeight="1" x14ac:dyDescent="0.25">
      <c r="A194" s="48"/>
      <c r="B194" s="49" t="s">
        <v>39</v>
      </c>
      <c r="C194" s="50"/>
      <c r="D194" s="51"/>
      <c r="E194" s="52"/>
      <c r="F194" s="52"/>
      <c r="G194" s="52"/>
      <c r="H194" s="52"/>
      <c r="I194" s="53">
        <f>SUM(E192+F192+G192+H192+I192+E193+F193+G193+H193+I193)</f>
        <v>5</v>
      </c>
      <c r="J194" s="51"/>
      <c r="K194" s="52"/>
      <c r="L194" s="52"/>
      <c r="M194" s="52"/>
      <c r="N194" s="52"/>
      <c r="O194" s="53">
        <f>SUM(K192+L192+M192+N192+O192+K193+L193+M193+N193+O193)</f>
        <v>5</v>
      </c>
      <c r="P194" s="51"/>
      <c r="Q194" s="52"/>
      <c r="R194" s="52"/>
      <c r="S194" s="52"/>
      <c r="T194" s="52"/>
      <c r="U194" s="53">
        <f>SUM(Q192+R192+S192+T192+U192+Q193+R193+S193+T193+U193)</f>
        <v>2.5</v>
      </c>
      <c r="V194" s="51"/>
      <c r="W194" s="52"/>
      <c r="X194" s="52"/>
      <c r="Y194" s="52"/>
      <c r="Z194" s="52"/>
      <c r="AA194" s="53">
        <f>SUM(W192+X192+Y192+Z192+AA192+W193+X193+Y193+Z193+AA193)</f>
        <v>5</v>
      </c>
      <c r="AB194" s="51"/>
      <c r="AC194" s="52"/>
      <c r="AD194" s="52"/>
      <c r="AE194" s="52"/>
      <c r="AF194" s="52"/>
      <c r="AG194" s="53">
        <f>SUM(AC192+AD192+AE192+AF192+AG192+AC193+AD193+AE193+AF193+AG193)</f>
        <v>5</v>
      </c>
      <c r="AH194" s="51"/>
      <c r="AI194" s="52"/>
      <c r="AJ194" s="52"/>
      <c r="AK194" s="52"/>
      <c r="AL194" s="52"/>
      <c r="AM194" s="53">
        <f>SUM(AI192+AJ192+AK192+AL192+AM192+AI193+AJ193+AK193+AL193+AM193)</f>
        <v>0</v>
      </c>
      <c r="AN194" s="51"/>
      <c r="AO194" s="52"/>
      <c r="AP194" s="52"/>
      <c r="AQ194" s="52"/>
      <c r="AR194" s="52"/>
      <c r="AS194" s="53">
        <f>SUM(AO192+AP192+AQ192+AR192+AS192+AO193+AP193+AQ193+AR193+AS193)</f>
        <v>0</v>
      </c>
      <c r="AT194" s="51"/>
      <c r="AU194" s="52"/>
      <c r="AV194" s="52"/>
      <c r="AW194" s="52"/>
      <c r="AX194" s="52"/>
      <c r="AY194" s="53">
        <f>SUM(AU192+AV192+AW192+AX192+AY192+AU193+AV193+AW193+AX193+AY193)</f>
        <v>0</v>
      </c>
      <c r="AZ194" s="51"/>
      <c r="BA194" s="52"/>
      <c r="BB194" s="52"/>
      <c r="BC194" s="52"/>
      <c r="BD194" s="52"/>
      <c r="BE194" s="53">
        <f>SUM(BA192+BB192+BC192+BD192+BE192+BA193+BB193+BC193+BD193+BE193)</f>
        <v>0</v>
      </c>
      <c r="BF194" s="54"/>
      <c r="BG194" s="55"/>
      <c r="BH194" s="55"/>
      <c r="BI194" s="55"/>
      <c r="BJ194" s="55"/>
      <c r="BK194" s="55"/>
      <c r="BL194" s="55"/>
      <c r="BM194" s="55"/>
      <c r="BN194" s="55"/>
      <c r="BO194" s="55"/>
      <c r="BP194" s="55"/>
      <c r="BQ194" s="55"/>
    </row>
    <row r="195" spans="1:69" ht="15" customHeight="1" x14ac:dyDescent="0.2">
      <c r="A195" s="59"/>
      <c r="B195" s="60"/>
      <c r="C195" s="61"/>
      <c r="D195" s="62"/>
      <c r="E195" s="63"/>
      <c r="F195" s="63"/>
      <c r="G195" s="63"/>
      <c r="H195" s="63"/>
      <c r="I195" s="64"/>
      <c r="J195" s="62"/>
      <c r="K195" s="63"/>
      <c r="L195" s="63"/>
      <c r="M195" s="63"/>
      <c r="N195" s="63"/>
      <c r="O195" s="64"/>
      <c r="P195" s="62"/>
      <c r="Q195" s="63"/>
      <c r="R195" s="63"/>
      <c r="S195" s="63"/>
      <c r="T195" s="63"/>
      <c r="U195" s="64"/>
      <c r="V195" s="62"/>
      <c r="W195" s="63"/>
      <c r="X195" s="63"/>
      <c r="Y195" s="63"/>
      <c r="Z195" s="63"/>
      <c r="AA195" s="64"/>
      <c r="AB195" s="62"/>
      <c r="AC195" s="63"/>
      <c r="AD195" s="63"/>
      <c r="AE195" s="63"/>
      <c r="AF195" s="63"/>
      <c r="AG195" s="64"/>
      <c r="AH195" s="62"/>
      <c r="AI195" s="63"/>
      <c r="AJ195" s="63"/>
      <c r="AK195" s="63"/>
      <c r="AL195" s="63"/>
      <c r="AM195" s="64"/>
      <c r="AN195" s="62"/>
      <c r="AO195" s="63"/>
      <c r="AP195" s="63"/>
      <c r="AQ195" s="63"/>
      <c r="AR195" s="63"/>
      <c r="AS195" s="64"/>
      <c r="AT195" s="62"/>
      <c r="AU195" s="63"/>
      <c r="AV195" s="63"/>
      <c r="AW195" s="63"/>
      <c r="AX195" s="63"/>
      <c r="AY195" s="64"/>
      <c r="AZ195" s="62"/>
      <c r="BA195" s="63"/>
      <c r="BB195" s="63"/>
      <c r="BC195" s="63"/>
      <c r="BD195" s="63"/>
      <c r="BE195" s="64"/>
      <c r="BF195" s="34"/>
      <c r="BG195" s="35"/>
      <c r="BH195" s="35"/>
      <c r="BI195" s="35"/>
      <c r="BJ195" s="35"/>
      <c r="BK195" s="35"/>
      <c r="BL195" s="35"/>
      <c r="BM195" s="35"/>
      <c r="BN195" s="35"/>
      <c r="BO195" s="35"/>
      <c r="BP195" s="35"/>
      <c r="BQ195" s="35"/>
    </row>
    <row r="196" spans="1:69" ht="15" customHeight="1" x14ac:dyDescent="0.2">
      <c r="A196" s="65"/>
      <c r="B196" s="66"/>
      <c r="C196" s="67"/>
      <c r="D196" s="68"/>
      <c r="E196" s="69"/>
      <c r="F196" s="69"/>
      <c r="G196" s="69"/>
      <c r="H196" s="69"/>
      <c r="I196" s="70"/>
      <c r="J196" s="68"/>
      <c r="K196" s="69"/>
      <c r="L196" s="69"/>
      <c r="M196" s="69"/>
      <c r="N196" s="69"/>
      <c r="O196" s="70"/>
      <c r="P196" s="68"/>
      <c r="Q196" s="69"/>
      <c r="R196" s="69"/>
      <c r="S196" s="69"/>
      <c r="T196" s="69"/>
      <c r="U196" s="70"/>
      <c r="V196" s="68"/>
      <c r="W196" s="69"/>
      <c r="X196" s="69"/>
      <c r="Y196" s="69"/>
      <c r="Z196" s="69"/>
      <c r="AA196" s="70"/>
      <c r="AB196" s="68"/>
      <c r="AC196" s="69"/>
      <c r="AD196" s="69"/>
      <c r="AE196" s="69"/>
      <c r="AF196" s="69"/>
      <c r="AG196" s="70"/>
      <c r="AH196" s="68"/>
      <c r="AI196" s="69"/>
      <c r="AJ196" s="69"/>
      <c r="AK196" s="69"/>
      <c r="AL196" s="69"/>
      <c r="AM196" s="70"/>
      <c r="AN196" s="68"/>
      <c r="AO196" s="69"/>
      <c r="AP196" s="69"/>
      <c r="AQ196" s="69"/>
      <c r="AR196" s="69"/>
      <c r="AS196" s="70"/>
      <c r="AT196" s="68"/>
      <c r="AU196" s="69"/>
      <c r="AV196" s="69"/>
      <c r="AW196" s="69"/>
      <c r="AX196" s="69"/>
      <c r="AY196" s="70"/>
      <c r="AZ196" s="68"/>
      <c r="BA196" s="69"/>
      <c r="BB196" s="69"/>
      <c r="BC196" s="69"/>
      <c r="BD196" s="69"/>
      <c r="BE196" s="70"/>
      <c r="BF196" s="47"/>
      <c r="BG196" s="21"/>
      <c r="BH196" s="21"/>
      <c r="BI196" s="21"/>
      <c r="BJ196" s="21"/>
      <c r="BK196" s="21"/>
      <c r="BL196" s="21"/>
      <c r="BM196" s="21"/>
      <c r="BN196" s="21"/>
      <c r="BO196" s="21"/>
      <c r="BP196" s="21"/>
      <c r="BQ196" s="21"/>
    </row>
    <row r="197" spans="1:69" ht="15" customHeight="1" x14ac:dyDescent="0.2">
      <c r="A197" s="65"/>
      <c r="B197" s="66"/>
      <c r="C197" s="67"/>
      <c r="D197" s="68"/>
      <c r="E197" s="69"/>
      <c r="F197" s="69"/>
      <c r="G197" s="69"/>
      <c r="H197" s="69"/>
      <c r="I197" s="71">
        <f>I190+I173+I161+I145+I127+I110+I93+I78+I65+I51</f>
        <v>13049</v>
      </c>
      <c r="J197" s="68"/>
      <c r="K197" s="69"/>
      <c r="L197" s="69"/>
      <c r="M197" s="69"/>
      <c r="N197" s="69"/>
      <c r="O197" s="71">
        <f>O190+O173+O161+O145+O127+O110+O93+O78+O65+O51</f>
        <v>11445</v>
      </c>
      <c r="P197" s="68"/>
      <c r="Q197" s="69"/>
      <c r="R197" s="69"/>
      <c r="S197" s="69"/>
      <c r="T197" s="69"/>
      <c r="U197" s="71">
        <f>U190+U173+U161+U145+U127+U110+U93+U78+U65+U51</f>
        <v>11541</v>
      </c>
      <c r="V197" s="68"/>
      <c r="W197" s="69"/>
      <c r="X197" s="69"/>
      <c r="Y197" s="69"/>
      <c r="Z197" s="69"/>
      <c r="AA197" s="71">
        <f>AA173+AA161+AA145+AA127+AA110+AA93+AA78+AA65+AA51</f>
        <v>11018</v>
      </c>
      <c r="AB197" s="68"/>
      <c r="AC197" s="69"/>
      <c r="AD197" s="69"/>
      <c r="AE197" s="69"/>
      <c r="AF197" s="69"/>
      <c r="AG197" s="70"/>
      <c r="AH197" s="68"/>
      <c r="AI197" s="69"/>
      <c r="AJ197" s="69"/>
      <c r="AK197" s="69"/>
      <c r="AL197" s="69"/>
      <c r="AM197" s="70"/>
      <c r="AN197" s="68"/>
      <c r="AO197" s="69"/>
      <c r="AP197" s="69"/>
      <c r="AQ197" s="69"/>
      <c r="AR197" s="69"/>
      <c r="AS197" s="70"/>
      <c r="AT197" s="68"/>
      <c r="AU197" s="69"/>
      <c r="AV197" s="69"/>
      <c r="AW197" s="69"/>
      <c r="AX197" s="69"/>
      <c r="AY197" s="70"/>
      <c r="AZ197" s="68"/>
      <c r="BA197" s="69"/>
      <c r="BB197" s="69"/>
      <c r="BC197" s="69"/>
      <c r="BD197" s="69"/>
      <c r="BE197" s="70"/>
      <c r="BF197" s="47"/>
      <c r="BG197" s="21"/>
      <c r="BH197" s="21"/>
      <c r="BI197" s="21"/>
      <c r="BJ197" s="21"/>
      <c r="BK197" s="21"/>
      <c r="BL197" s="21"/>
      <c r="BM197" s="21"/>
      <c r="BN197" s="21"/>
      <c r="BO197" s="21"/>
      <c r="BP197" s="21"/>
      <c r="BQ197" s="21"/>
    </row>
    <row r="198" spans="1:69" ht="15" customHeight="1" x14ac:dyDescent="0.2">
      <c r="A198" s="72"/>
      <c r="B198" s="73"/>
      <c r="C198" s="74"/>
      <c r="D198" s="75"/>
      <c r="E198" s="76"/>
      <c r="F198" s="76"/>
      <c r="G198" s="76"/>
      <c r="H198" s="76"/>
      <c r="I198" s="77">
        <f>I197/80</f>
        <v>163.11250000000001</v>
      </c>
      <c r="J198" s="75"/>
      <c r="K198" s="76"/>
      <c r="L198" s="76"/>
      <c r="M198" s="76"/>
      <c r="N198" s="76"/>
      <c r="O198" s="77">
        <f>O197/80</f>
        <v>143.0625</v>
      </c>
      <c r="P198" s="75"/>
      <c r="Q198" s="76"/>
      <c r="R198" s="76"/>
      <c r="S198" s="76"/>
      <c r="T198" s="76"/>
      <c r="U198" s="77">
        <f>U197/80</f>
        <v>144.26249999999999</v>
      </c>
      <c r="V198" s="75"/>
      <c r="W198" s="76"/>
      <c r="X198" s="76"/>
      <c r="Y198" s="76"/>
      <c r="Z198" s="76"/>
      <c r="AA198" s="77">
        <f>AA197/72</f>
        <v>153.02777777777777</v>
      </c>
      <c r="AB198" s="75"/>
      <c r="AC198" s="76"/>
      <c r="AD198" s="76"/>
      <c r="AE198" s="76"/>
      <c r="AF198" s="76"/>
      <c r="AG198" s="78"/>
      <c r="AH198" s="75"/>
      <c r="AI198" s="76"/>
      <c r="AJ198" s="76"/>
      <c r="AK198" s="76"/>
      <c r="AL198" s="76"/>
      <c r="AM198" s="78"/>
      <c r="AN198" s="75"/>
      <c r="AO198" s="76"/>
      <c r="AP198" s="76"/>
      <c r="AQ198" s="76"/>
      <c r="AR198" s="76"/>
      <c r="AS198" s="78"/>
      <c r="AT198" s="75"/>
      <c r="AU198" s="76"/>
      <c r="AV198" s="76"/>
      <c r="AW198" s="76"/>
      <c r="AX198" s="76"/>
      <c r="AY198" s="78"/>
      <c r="AZ198" s="75"/>
      <c r="BA198" s="76"/>
      <c r="BB198" s="76"/>
      <c r="BC198" s="76"/>
      <c r="BD198" s="76"/>
      <c r="BE198" s="78"/>
      <c r="BF198" s="47"/>
      <c r="BG198" s="21"/>
      <c r="BH198" s="21"/>
      <c r="BI198" s="21"/>
      <c r="BJ198" s="21"/>
      <c r="BK198" s="21"/>
      <c r="BL198" s="21"/>
      <c r="BM198" s="21"/>
      <c r="BN198" s="21"/>
      <c r="BO198" s="21"/>
      <c r="BP198" s="21"/>
      <c r="BQ198" s="21"/>
    </row>
  </sheetData>
  <mergeCells count="19">
    <mergeCell ref="AT1:AY1"/>
    <mergeCell ref="AZ1:BE1"/>
    <mergeCell ref="AN1:AS1"/>
    <mergeCell ref="D1:I1"/>
    <mergeCell ref="B39:C39"/>
    <mergeCell ref="B56:C56"/>
    <mergeCell ref="B70:C70"/>
    <mergeCell ref="AH1:AM1"/>
    <mergeCell ref="AB1:AG1"/>
    <mergeCell ref="V1:AA1"/>
    <mergeCell ref="P1:U1"/>
    <mergeCell ref="J1:O1"/>
    <mergeCell ref="B83:C83"/>
    <mergeCell ref="B178:C178"/>
    <mergeCell ref="B98:C98"/>
    <mergeCell ref="B115:C115"/>
    <mergeCell ref="B132:C132"/>
    <mergeCell ref="B150:C150"/>
    <mergeCell ref="B166:C166"/>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3 U10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showGridLines="0" zoomScale="80" zoomScaleNormal="80" workbookViewId="0">
      <selection activeCell="G4" sqref="G4:H5"/>
    </sheetView>
  </sheetViews>
  <sheetFormatPr baseColWidth="10" defaultColWidth="10.875" defaultRowHeight="12.75" customHeight="1" x14ac:dyDescent="0.2"/>
  <cols>
    <col min="1" max="1" width="10.5" style="5" bestFit="1" customWidth="1"/>
    <col min="2" max="2" width="10.125" style="5" customWidth="1"/>
    <col min="3" max="3" width="7.5" style="5" bestFit="1" customWidth="1"/>
    <col min="4" max="4" width="10.5" style="5" bestFit="1" customWidth="1"/>
    <col min="5" max="5" width="4" style="5" bestFit="1" customWidth="1"/>
    <col min="6" max="6" width="7" style="5" bestFit="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79"/>
      <c r="D2" s="79"/>
      <c r="E2" s="82">
        <f>'Détail par équipe'!BO3+C2</f>
        <v>8</v>
      </c>
      <c r="F2" s="82">
        <f>'Détail par équipe'!BP3+D2</f>
        <v>1236</v>
      </c>
      <c r="G2" s="89">
        <f>ROUNDDOWN(IF(H2&gt;220,0,((220-H2)*0.7)),0)</f>
        <v>46</v>
      </c>
      <c r="H2" s="85">
        <f>ROUNDDOWN(F2/E2,0)</f>
        <v>154</v>
      </c>
      <c r="I2" s="81"/>
    </row>
    <row r="3" spans="1:9" x14ac:dyDescent="0.2">
      <c r="A3" s="82" t="str">
        <f>'Détail par équipe'!B4</f>
        <v>Blot</v>
      </c>
      <c r="B3" s="82" t="str">
        <f>'Détail par équipe'!C4</f>
        <v>Bernard</v>
      </c>
      <c r="C3" s="83">
        <v>36</v>
      </c>
      <c r="D3" s="83">
        <v>5816</v>
      </c>
      <c r="E3" s="82">
        <f>'Détail par équipe'!BO4+C3</f>
        <v>56</v>
      </c>
      <c r="F3" s="82">
        <f>'Détail par équipe'!BP4+D3</f>
        <v>9022</v>
      </c>
      <c r="G3" s="89">
        <f>ROUNDDOWN(IF(H3&gt;220,0,((220-H3)*0.7)),0)</f>
        <v>41</v>
      </c>
      <c r="H3" s="85">
        <f>ROUNDDOWN(F3/E3,0)</f>
        <v>161</v>
      </c>
      <c r="I3" s="84"/>
    </row>
    <row r="4" spans="1:9" x14ac:dyDescent="0.2">
      <c r="A4" s="82" t="str">
        <f>'Détail par équipe'!B5</f>
        <v>Bottecchia</v>
      </c>
      <c r="B4" s="82" t="str">
        <f>'Détail par équipe'!C5</f>
        <v>Philippe</v>
      </c>
      <c r="C4" s="83">
        <v>36</v>
      </c>
      <c r="D4" s="83">
        <v>5528</v>
      </c>
      <c r="E4" s="82">
        <f>'Détail par équipe'!BO5+C4</f>
        <v>52</v>
      </c>
      <c r="F4" s="82">
        <f>'Détail par équipe'!BP5+D4</f>
        <v>7967</v>
      </c>
      <c r="G4" s="89">
        <f t="shared" ref="G4:G33" si="0">ROUNDDOWN(IF(H4&gt;220,0,((220-H4)*0.7)),0)</f>
        <v>46</v>
      </c>
      <c r="H4" s="85">
        <f t="shared" ref="H4:H34" si="1">ROUNDDOWN(F4/E4,0)</f>
        <v>153</v>
      </c>
      <c r="I4" s="84"/>
    </row>
    <row r="5" spans="1:9" x14ac:dyDescent="0.2">
      <c r="A5" s="82" t="str">
        <f>'Détail par équipe'!B6</f>
        <v>Briere</v>
      </c>
      <c r="B5" s="82" t="str">
        <f>'Détail par équipe'!C6</f>
        <v>Didier</v>
      </c>
      <c r="C5" s="83"/>
      <c r="D5" s="83"/>
      <c r="E5" s="82">
        <f>'Détail par équipe'!BO6+C5</f>
        <v>4</v>
      </c>
      <c r="F5" s="82">
        <f>'Détail par équipe'!BP6+D5</f>
        <v>677</v>
      </c>
      <c r="G5" s="89">
        <f t="shared" ref="G5" si="2">ROUNDDOWN(IF(H5&gt;220,0,((220-H5)*0.7)),0)</f>
        <v>35</v>
      </c>
      <c r="H5" s="85">
        <f t="shared" ref="H5" si="3">ROUNDDOWN(F5/E5,0)</f>
        <v>169</v>
      </c>
      <c r="I5" s="84"/>
    </row>
    <row r="6" spans="1:9" x14ac:dyDescent="0.2">
      <c r="A6" s="82" t="str">
        <f>'Détail par équipe'!B7</f>
        <v>Cadic</v>
      </c>
      <c r="B6" s="82" t="str">
        <f>'Détail par équipe'!C7</f>
        <v>Michel</v>
      </c>
      <c r="C6" s="83">
        <v>20</v>
      </c>
      <c r="D6" s="83">
        <v>3287</v>
      </c>
      <c r="E6" s="82">
        <f>'Détail par équipe'!BO7+C6</f>
        <v>36</v>
      </c>
      <c r="F6" s="82">
        <f>'Détail par équipe'!BP7+D6</f>
        <v>5986</v>
      </c>
      <c r="G6" s="89">
        <f t="shared" si="0"/>
        <v>37</v>
      </c>
      <c r="H6" s="85">
        <f t="shared" si="1"/>
        <v>166</v>
      </c>
      <c r="I6" s="84"/>
    </row>
    <row r="7" spans="1:9" x14ac:dyDescent="0.2">
      <c r="A7" s="82" t="str">
        <f>'Détail par équipe'!B8</f>
        <v>Clément</v>
      </c>
      <c r="B7" s="82" t="str">
        <f>'Détail par équipe'!C8</f>
        <v>Michel</v>
      </c>
      <c r="C7" s="83">
        <v>20</v>
      </c>
      <c r="D7" s="83">
        <v>3166</v>
      </c>
      <c r="E7" s="82">
        <f>'Détail par équipe'!BO8+C7</f>
        <v>40</v>
      </c>
      <c r="F7" s="82">
        <f>'Détail par équipe'!BP8+D7</f>
        <v>6330</v>
      </c>
      <c r="G7" s="89">
        <f t="shared" si="0"/>
        <v>43</v>
      </c>
      <c r="H7" s="85">
        <f t="shared" si="1"/>
        <v>158</v>
      </c>
      <c r="I7" s="86"/>
    </row>
    <row r="8" spans="1:9" x14ac:dyDescent="0.2">
      <c r="A8" s="82" t="str">
        <f>'Détail par équipe'!B9</f>
        <v>Darribau</v>
      </c>
      <c r="B8" s="82" t="str">
        <f>'Détail par équipe'!C9</f>
        <v>Hervé</v>
      </c>
      <c r="C8" s="83">
        <v>0</v>
      </c>
      <c r="D8" s="83">
        <v>0</v>
      </c>
      <c r="E8" s="82">
        <f>'Détail par équipe'!BO9+C8</f>
        <v>0</v>
      </c>
      <c r="F8" s="82">
        <f>'Détail par équipe'!BP9+D8</f>
        <v>0</v>
      </c>
      <c r="G8" s="89" t="e">
        <f t="shared" si="0"/>
        <v>#DIV/0!</v>
      </c>
      <c r="H8" s="85" t="e">
        <f t="shared" si="1"/>
        <v>#DIV/0!</v>
      </c>
      <c r="I8" s="84"/>
    </row>
    <row r="9" spans="1:9" x14ac:dyDescent="0.2">
      <c r="A9" s="82" t="str">
        <f>'Détail par équipe'!B10</f>
        <v>Derchez</v>
      </c>
      <c r="B9" s="82" t="str">
        <f>'Détail par équipe'!C10</f>
        <v>Jean-Paul</v>
      </c>
      <c r="C9" s="83">
        <v>20</v>
      </c>
      <c r="D9" s="83">
        <v>3295</v>
      </c>
      <c r="E9" s="82">
        <f>'Détail par équipe'!BO10+C9</f>
        <v>32</v>
      </c>
      <c r="F9" s="82">
        <f>'Détail par équipe'!BP10+D9</f>
        <v>5355</v>
      </c>
      <c r="G9" s="89">
        <f t="shared" si="0"/>
        <v>37</v>
      </c>
      <c r="H9" s="85">
        <f t="shared" si="1"/>
        <v>167</v>
      </c>
      <c r="I9" s="87"/>
    </row>
    <row r="10" spans="1:9" x14ac:dyDescent="0.2">
      <c r="A10" s="82" t="str">
        <f>'Détail par équipe'!B11</f>
        <v>Froloff</v>
      </c>
      <c r="B10" s="82" t="str">
        <f>'Détail par équipe'!C11</f>
        <v>Roger</v>
      </c>
      <c r="C10" s="83">
        <v>0</v>
      </c>
      <c r="D10" s="83">
        <v>0</v>
      </c>
      <c r="E10" s="82">
        <f>'Détail par équipe'!BO11+C10</f>
        <v>4</v>
      </c>
      <c r="F10" s="82">
        <f>'Détail par équipe'!BP11+D10</f>
        <v>731</v>
      </c>
      <c r="G10" s="89">
        <f t="shared" si="0"/>
        <v>26</v>
      </c>
      <c r="H10" s="85">
        <f t="shared" si="1"/>
        <v>182</v>
      </c>
      <c r="I10" s="84"/>
    </row>
    <row r="11" spans="1:9" x14ac:dyDescent="0.2">
      <c r="A11" s="82" t="str">
        <f>'Détail par équipe'!B12</f>
        <v>Gateau</v>
      </c>
      <c r="B11" s="82" t="str">
        <f>'Détail par équipe'!C12</f>
        <v>Guy</v>
      </c>
      <c r="C11" s="83">
        <v>0</v>
      </c>
      <c r="D11" s="83">
        <v>0</v>
      </c>
      <c r="E11" s="82">
        <f>'Détail par équipe'!BO12+C11</f>
        <v>0</v>
      </c>
      <c r="F11" s="82">
        <f>'Détail par équipe'!BP12+D11</f>
        <v>0</v>
      </c>
      <c r="G11" s="89" t="e">
        <f t="shared" si="0"/>
        <v>#DIV/0!</v>
      </c>
      <c r="H11" s="85" t="e">
        <f t="shared" si="1"/>
        <v>#DIV/0!</v>
      </c>
      <c r="I11" s="86"/>
    </row>
    <row r="12" spans="1:9" x14ac:dyDescent="0.2">
      <c r="A12" s="82" t="str">
        <f>'Détail par équipe'!B13</f>
        <v>Girardy</v>
      </c>
      <c r="B12" s="82" t="str">
        <f>'Détail par équipe'!C13</f>
        <v>Maguy</v>
      </c>
      <c r="C12" s="83">
        <v>20</v>
      </c>
      <c r="D12" s="83">
        <v>2584</v>
      </c>
      <c r="E12" s="82">
        <f>'Détail par équipe'!BO13+C12</f>
        <v>32</v>
      </c>
      <c r="F12" s="82">
        <f>'Détail par équipe'!BP13+D12</f>
        <v>4217</v>
      </c>
      <c r="G12" s="89">
        <f t="shared" si="0"/>
        <v>62</v>
      </c>
      <c r="H12" s="85">
        <f t="shared" si="1"/>
        <v>131</v>
      </c>
      <c r="I12" s="84"/>
    </row>
    <row r="13" spans="1:9" x14ac:dyDescent="0.2">
      <c r="A13" s="82" t="str">
        <f>'Détail par équipe'!B14</f>
        <v>Godivaux</v>
      </c>
      <c r="B13" s="82" t="str">
        <f>'Détail par équipe'!C14</f>
        <v>Nicole</v>
      </c>
      <c r="C13" s="83">
        <v>16</v>
      </c>
      <c r="D13" s="83">
        <v>2293</v>
      </c>
      <c r="E13" s="82">
        <f>'Détail par équipe'!BO14+C13</f>
        <v>20</v>
      </c>
      <c r="F13" s="82">
        <f>'Détail par équipe'!BP14+D13</f>
        <v>2841</v>
      </c>
      <c r="G13" s="89">
        <f t="shared" si="0"/>
        <v>54</v>
      </c>
      <c r="H13" s="85">
        <f t="shared" si="1"/>
        <v>142</v>
      </c>
      <c r="I13" s="84"/>
    </row>
    <row r="14" spans="1:9" x14ac:dyDescent="0.2">
      <c r="A14" s="82" t="str">
        <f>'Détail par équipe'!B15</f>
        <v>Guille</v>
      </c>
      <c r="B14" s="82" t="str">
        <f>'Détail par équipe'!C15</f>
        <v>Pascal</v>
      </c>
      <c r="C14" s="83">
        <v>36</v>
      </c>
      <c r="D14" s="83">
        <v>5167</v>
      </c>
      <c r="E14" s="82">
        <f>'Détail par équipe'!BO15+C14</f>
        <v>52</v>
      </c>
      <c r="F14" s="82">
        <f>'Détail par équipe'!BP15+D14</f>
        <v>7376</v>
      </c>
      <c r="G14" s="89">
        <f t="shared" si="0"/>
        <v>55</v>
      </c>
      <c r="H14" s="85">
        <f t="shared" si="1"/>
        <v>141</v>
      </c>
      <c r="I14" s="84"/>
    </row>
    <row r="15" spans="1:9" x14ac:dyDescent="0.2">
      <c r="A15" s="82" t="str">
        <f>'Détail par équipe'!B16</f>
        <v>Hasle</v>
      </c>
      <c r="B15" s="82" t="str">
        <f>'Détail par équipe'!C16</f>
        <v>Bernard</v>
      </c>
      <c r="C15" s="83">
        <v>0</v>
      </c>
      <c r="D15" s="83">
        <v>0</v>
      </c>
      <c r="E15" s="82">
        <f>'Détail par équipe'!BO16+C15</f>
        <v>0</v>
      </c>
      <c r="F15" s="82">
        <f>'Détail par équipe'!BP16+D15</f>
        <v>0</v>
      </c>
      <c r="G15" s="89" t="e">
        <f t="shared" si="0"/>
        <v>#DIV/0!</v>
      </c>
      <c r="H15" s="85" t="e">
        <f t="shared" si="1"/>
        <v>#DIV/0!</v>
      </c>
      <c r="I15" s="84"/>
    </row>
    <row r="16" spans="1:9" x14ac:dyDescent="0.2">
      <c r="A16" s="82" t="str">
        <f>'Détail par équipe'!B17</f>
        <v>Ini</v>
      </c>
      <c r="B16" s="82" t="str">
        <f>'Détail par équipe'!C17</f>
        <v>Marc</v>
      </c>
      <c r="C16" s="83">
        <v>12</v>
      </c>
      <c r="D16" s="83">
        <v>1842</v>
      </c>
      <c r="E16" s="82">
        <f>'Détail par équipe'!BO17+C16</f>
        <v>12</v>
      </c>
      <c r="F16" s="82">
        <f>'Détail par équipe'!BP17+D16</f>
        <v>1842</v>
      </c>
      <c r="G16" s="89">
        <f t="shared" si="0"/>
        <v>46</v>
      </c>
      <c r="H16" s="85">
        <f t="shared" si="1"/>
        <v>153</v>
      </c>
      <c r="I16" s="84"/>
    </row>
    <row r="17" spans="1:9" x14ac:dyDescent="0.2">
      <c r="A17" s="82" t="str">
        <f>'Détail par équipe'!B18</f>
        <v xml:space="preserve">Lamy </v>
      </c>
      <c r="B17" s="82" t="str">
        <f>'Détail par équipe'!C18</f>
        <v>Eliane</v>
      </c>
      <c r="C17" s="83">
        <v>12</v>
      </c>
      <c r="D17" s="83">
        <v>1732</v>
      </c>
      <c r="E17" s="82">
        <f>'Détail par équipe'!BO18+C17</f>
        <v>20</v>
      </c>
      <c r="F17" s="82">
        <f>'Détail par équipe'!BP18+D17</f>
        <v>2885</v>
      </c>
      <c r="G17" s="89">
        <f t="shared" si="0"/>
        <v>53</v>
      </c>
      <c r="H17" s="85">
        <f t="shared" si="1"/>
        <v>144</v>
      </c>
      <c r="I17" s="84"/>
    </row>
    <row r="18" spans="1:9" x14ac:dyDescent="0.2">
      <c r="A18" s="82" t="str">
        <f>'Détail par équipe'!B19</f>
        <v>Mager</v>
      </c>
      <c r="B18" s="82" t="str">
        <f>'Détail par équipe'!C19</f>
        <v>Michel</v>
      </c>
      <c r="C18" s="83">
        <v>32</v>
      </c>
      <c r="D18" s="83">
        <v>5447</v>
      </c>
      <c r="E18" s="82">
        <f>'Détail par équipe'!BO19+C18</f>
        <v>52</v>
      </c>
      <c r="F18" s="82">
        <f>'Détail par équipe'!BP19+D18</f>
        <v>8827</v>
      </c>
      <c r="G18" s="89">
        <f t="shared" si="0"/>
        <v>35</v>
      </c>
      <c r="H18" s="85">
        <f t="shared" si="1"/>
        <v>169</v>
      </c>
      <c r="I18" s="86"/>
    </row>
    <row r="19" spans="1:9" x14ac:dyDescent="0.2">
      <c r="A19" s="82" t="str">
        <f>'Détail par équipe'!B20</f>
        <v>Malenfer</v>
      </c>
      <c r="B19" s="82" t="str">
        <f>'Détail par équipe'!C20</f>
        <v>Pascal</v>
      </c>
      <c r="C19" s="83">
        <v>0</v>
      </c>
      <c r="D19" s="83">
        <v>0</v>
      </c>
      <c r="E19" s="82">
        <f>'Détail par équipe'!BO20+C19</f>
        <v>0</v>
      </c>
      <c r="F19" s="82">
        <f>'Détail par équipe'!BP20+D19</f>
        <v>0</v>
      </c>
      <c r="G19" s="89" t="e">
        <f t="shared" si="0"/>
        <v>#DIV/0!</v>
      </c>
      <c r="H19" s="85" t="e">
        <f t="shared" si="1"/>
        <v>#DIV/0!</v>
      </c>
      <c r="I19" s="84"/>
    </row>
    <row r="20" spans="1:9" x14ac:dyDescent="0.2">
      <c r="A20" s="82" t="str">
        <f>'Détail par équipe'!B21</f>
        <v>Micaud</v>
      </c>
      <c r="B20" s="82" t="str">
        <f>'Détail par équipe'!C21</f>
        <v>Brigitte</v>
      </c>
      <c r="C20" s="83">
        <v>36</v>
      </c>
      <c r="D20" s="83">
        <v>5269</v>
      </c>
      <c r="E20" s="82">
        <f>'Détail par équipe'!BO21+C20</f>
        <v>56</v>
      </c>
      <c r="F20" s="82">
        <f>'Détail par équipe'!BP21+D20</f>
        <v>8293</v>
      </c>
      <c r="G20" s="89">
        <f t="shared" si="0"/>
        <v>50</v>
      </c>
      <c r="H20" s="85">
        <f t="shared" si="1"/>
        <v>148</v>
      </c>
      <c r="I20" s="87"/>
    </row>
    <row r="21" spans="1:9" x14ac:dyDescent="0.2">
      <c r="A21" s="82" t="str">
        <f>'Détail par équipe'!B22</f>
        <v>Milich</v>
      </c>
      <c r="B21" s="82" t="str">
        <f>'Détail par équipe'!C22</f>
        <v>Oscar</v>
      </c>
      <c r="C21" s="83">
        <v>4</v>
      </c>
      <c r="D21" s="83">
        <v>601</v>
      </c>
      <c r="E21" s="82">
        <f>'Détail par équipe'!BO22+C21</f>
        <v>4</v>
      </c>
      <c r="F21" s="82">
        <f>'Détail par équipe'!BP22+D21</f>
        <v>601</v>
      </c>
      <c r="G21" s="89">
        <f t="shared" si="0"/>
        <v>49</v>
      </c>
      <c r="H21" s="85">
        <f t="shared" si="1"/>
        <v>150</v>
      </c>
      <c r="I21" s="84"/>
    </row>
    <row r="22" spans="1:9" x14ac:dyDescent="0.2">
      <c r="A22" s="82" t="str">
        <f>'Détail par équipe'!B23</f>
        <v>Mollet</v>
      </c>
      <c r="B22" s="82" t="str">
        <f>'Détail par équipe'!C23</f>
        <v>Bernard</v>
      </c>
      <c r="C22" s="83">
        <v>4</v>
      </c>
      <c r="D22" s="83">
        <v>629</v>
      </c>
      <c r="E22" s="82">
        <f>'Détail par équipe'!BO23+C22</f>
        <v>12</v>
      </c>
      <c r="F22" s="82">
        <f>'Détail par équipe'!BP23+D22</f>
        <v>1959</v>
      </c>
      <c r="G22" s="89">
        <f t="shared" si="0"/>
        <v>39</v>
      </c>
      <c r="H22" s="85">
        <f t="shared" si="1"/>
        <v>163</v>
      </c>
      <c r="I22" s="84"/>
    </row>
    <row r="23" spans="1:9" x14ac:dyDescent="0.2">
      <c r="A23" s="82" t="str">
        <f>'Détail par équipe'!B24</f>
        <v>Nguyen</v>
      </c>
      <c r="B23" s="82" t="str">
        <f>'Détail par équipe'!C24</f>
        <v>Jean</v>
      </c>
      <c r="C23" s="83">
        <v>32</v>
      </c>
      <c r="D23" s="83">
        <v>5421</v>
      </c>
      <c r="E23" s="82">
        <f>'Détail par équipe'!BO24+C23</f>
        <v>32</v>
      </c>
      <c r="F23" s="82">
        <f>'Détail par équipe'!BP24+D23</f>
        <v>5421</v>
      </c>
      <c r="G23" s="89">
        <f t="shared" si="0"/>
        <v>35</v>
      </c>
      <c r="H23" s="85">
        <f t="shared" si="1"/>
        <v>169</v>
      </c>
      <c r="I23" s="84"/>
    </row>
    <row r="24" spans="1:9" x14ac:dyDescent="0.2">
      <c r="A24" s="82" t="str">
        <f>'Détail par équipe'!B25</f>
        <v>Parralejo</v>
      </c>
      <c r="B24" s="82" t="str">
        <f>'Détail par équipe'!C25</f>
        <v>Isabel</v>
      </c>
      <c r="C24" s="83">
        <v>28</v>
      </c>
      <c r="D24" s="83">
        <v>3842</v>
      </c>
      <c r="E24" s="82">
        <f>'Détail par équipe'!BO25+C24</f>
        <v>36</v>
      </c>
      <c r="F24" s="82">
        <f>'Détail par équipe'!BP25+D24</f>
        <v>5031</v>
      </c>
      <c r="G24" s="89">
        <f t="shared" si="0"/>
        <v>56</v>
      </c>
      <c r="H24" s="85">
        <f t="shared" si="1"/>
        <v>139</v>
      </c>
      <c r="I24" s="86"/>
    </row>
    <row r="25" spans="1:9" x14ac:dyDescent="0.2">
      <c r="A25" s="82" t="str">
        <f>'Détail par équipe'!B26</f>
        <v>Parralejo</v>
      </c>
      <c r="B25" s="82" t="str">
        <f>'Détail par équipe'!C26</f>
        <v>Tony</v>
      </c>
      <c r="C25" s="83">
        <v>32</v>
      </c>
      <c r="D25" s="83">
        <v>5609</v>
      </c>
      <c r="E25" s="82">
        <f>'Détail par équipe'!BO26+C25</f>
        <v>44</v>
      </c>
      <c r="F25" s="82">
        <f>'Détail par équipe'!BP26+D25</f>
        <v>7611</v>
      </c>
      <c r="G25" s="89">
        <f t="shared" si="0"/>
        <v>33</v>
      </c>
      <c r="H25" s="85">
        <f t="shared" si="1"/>
        <v>172</v>
      </c>
      <c r="I25" s="84"/>
    </row>
    <row r="26" spans="1:9" x14ac:dyDescent="0.2">
      <c r="A26" s="82" t="str">
        <f>'Détail par équipe'!B27</f>
        <v>Puyaubreau</v>
      </c>
      <c r="B26" s="82" t="str">
        <f>'Détail par équipe'!C27</f>
        <v>François</v>
      </c>
      <c r="C26" s="83">
        <v>24</v>
      </c>
      <c r="D26" s="83">
        <v>4257</v>
      </c>
      <c r="E26" s="82">
        <f>'Détail par équipe'!BO27+C26</f>
        <v>32</v>
      </c>
      <c r="F26" s="82">
        <f>'Détail par équipe'!BP27+D26</f>
        <v>5746</v>
      </c>
      <c r="G26" s="89">
        <f t="shared" si="0"/>
        <v>28</v>
      </c>
      <c r="H26" s="85">
        <f t="shared" si="1"/>
        <v>179</v>
      </c>
      <c r="I26" s="84"/>
    </row>
    <row r="27" spans="1:9" x14ac:dyDescent="0.2">
      <c r="A27" s="82" t="str">
        <f>'Détail par équipe'!B28</f>
        <v>Quibeuf</v>
      </c>
      <c r="B27" s="82" t="str">
        <f>'Détail par équipe'!C28</f>
        <v>Catherine</v>
      </c>
      <c r="C27" s="83">
        <v>36</v>
      </c>
      <c r="D27" s="83">
        <v>4856</v>
      </c>
      <c r="E27" s="82">
        <f>'Détail par équipe'!BO28+C27</f>
        <v>48</v>
      </c>
      <c r="F27" s="82">
        <f>'Détail par équipe'!BP28+D27</f>
        <v>6582</v>
      </c>
      <c r="G27" s="89">
        <f t="shared" si="0"/>
        <v>58</v>
      </c>
      <c r="H27" s="85">
        <f t="shared" si="1"/>
        <v>137</v>
      </c>
      <c r="I27" s="84"/>
    </row>
    <row r="28" spans="1:9" x14ac:dyDescent="0.2">
      <c r="A28" s="82" t="str">
        <f>'Détail par équipe'!B29</f>
        <v>Remondin</v>
      </c>
      <c r="B28" s="82" t="str">
        <f>'Détail par équipe'!C29</f>
        <v>Jacky</v>
      </c>
      <c r="C28" s="95">
        <v>12</v>
      </c>
      <c r="D28" s="95">
        <v>2016</v>
      </c>
      <c r="E28" s="82">
        <f>'Détail par équipe'!BO29+C28</f>
        <v>32</v>
      </c>
      <c r="F28" s="82">
        <f>'Détail par équipe'!BP29+D28</f>
        <v>5387</v>
      </c>
      <c r="G28" s="89">
        <f t="shared" si="0"/>
        <v>36</v>
      </c>
      <c r="H28" s="85">
        <f t="shared" si="1"/>
        <v>168</v>
      </c>
      <c r="I28" s="84"/>
    </row>
    <row r="29" spans="1:9" x14ac:dyDescent="0.2">
      <c r="A29" s="82" t="str">
        <f>'Détail par équipe'!B30</f>
        <v>Roussel</v>
      </c>
      <c r="B29" s="82" t="str">
        <f>'Détail par équipe'!C30</f>
        <v>Jacky</v>
      </c>
      <c r="C29" s="95">
        <v>31</v>
      </c>
      <c r="D29" s="95">
        <v>4882</v>
      </c>
      <c r="E29" s="82">
        <f>'Détail par équipe'!BO30+C29</f>
        <v>47</v>
      </c>
      <c r="F29" s="82">
        <f>'Détail par équipe'!BP30+D29</f>
        <v>7601</v>
      </c>
      <c r="G29" s="89">
        <f t="shared" si="0"/>
        <v>41</v>
      </c>
      <c r="H29" s="85">
        <f t="shared" si="1"/>
        <v>161</v>
      </c>
      <c r="I29" s="86"/>
    </row>
    <row r="30" spans="1:9" x14ac:dyDescent="0.2">
      <c r="A30" s="82" t="str">
        <f>'Détail par équipe'!B31</f>
        <v>Schambert</v>
      </c>
      <c r="B30" s="82" t="str">
        <f>'Détail par équipe'!C31</f>
        <v>Bernard</v>
      </c>
      <c r="C30" s="99">
        <v>20</v>
      </c>
      <c r="D30" s="99">
        <v>3191</v>
      </c>
      <c r="E30" s="82">
        <f>'Détail par équipe'!BO31+C30</f>
        <v>36</v>
      </c>
      <c r="F30" s="82">
        <f>'Détail par équipe'!BP31+D30</f>
        <v>5516</v>
      </c>
      <c r="G30" s="89">
        <f t="shared" si="0"/>
        <v>46</v>
      </c>
      <c r="H30" s="85">
        <f t="shared" si="1"/>
        <v>153</v>
      </c>
      <c r="I30" s="84"/>
    </row>
    <row r="31" spans="1:9" x14ac:dyDescent="0.2">
      <c r="A31" s="82" t="str">
        <f>'Détail par équipe'!B32</f>
        <v>Soleihac</v>
      </c>
      <c r="B31" s="82" t="str">
        <f>'Détail par équipe'!C32</f>
        <v>Christian</v>
      </c>
      <c r="C31" s="83">
        <v>16</v>
      </c>
      <c r="D31" s="83">
        <v>2394</v>
      </c>
      <c r="E31" s="82">
        <f>'Détail par équipe'!BO32+C31</f>
        <v>16</v>
      </c>
      <c r="F31" s="82">
        <f>'Détail par équipe'!BP32+D31</f>
        <v>2394</v>
      </c>
      <c r="G31" s="89">
        <f t="shared" si="0"/>
        <v>49</v>
      </c>
      <c r="H31" s="85">
        <f t="shared" si="1"/>
        <v>149</v>
      </c>
      <c r="I31" s="84"/>
    </row>
    <row r="32" spans="1:9" x14ac:dyDescent="0.2">
      <c r="A32" s="82" t="str">
        <f>'Détail par équipe'!B33</f>
        <v>Subacchi</v>
      </c>
      <c r="B32" s="82" t="str">
        <f>'Détail par équipe'!C33</f>
        <v>Claudine</v>
      </c>
      <c r="C32" s="90">
        <v>32</v>
      </c>
      <c r="D32" s="90">
        <v>5173</v>
      </c>
      <c r="E32" s="82">
        <f>'Détail par équipe'!BO33+C32</f>
        <v>40</v>
      </c>
      <c r="F32" s="82">
        <f>'Détail par équipe'!BP33+D32</f>
        <v>6394</v>
      </c>
      <c r="G32" s="89">
        <f t="shared" si="0"/>
        <v>42</v>
      </c>
      <c r="H32" s="85">
        <f t="shared" si="1"/>
        <v>159</v>
      </c>
      <c r="I32" s="84"/>
    </row>
    <row r="33" spans="1:9" x14ac:dyDescent="0.2">
      <c r="A33" s="82" t="str">
        <f>'Détail par équipe'!B34</f>
        <v>Subacchi</v>
      </c>
      <c r="B33" s="82" t="str">
        <f>'Détail par équipe'!C34</f>
        <v>Michel</v>
      </c>
      <c r="C33" s="90">
        <v>36</v>
      </c>
      <c r="D33" s="90">
        <v>5995</v>
      </c>
      <c r="E33" s="82">
        <f>'Détail par équipe'!BO34+C33</f>
        <v>56</v>
      </c>
      <c r="F33" s="82">
        <f>'Détail par équipe'!BP34+D33</f>
        <v>9333</v>
      </c>
      <c r="G33" s="89">
        <f t="shared" si="0"/>
        <v>37</v>
      </c>
      <c r="H33" s="85">
        <f t="shared" si="1"/>
        <v>166</v>
      </c>
      <c r="I33" s="84"/>
    </row>
    <row r="34" spans="1:9" s="98" customFormat="1" x14ac:dyDescent="0.2">
      <c r="A34" s="82" t="str">
        <f>'Détail par équipe'!B35</f>
        <v>Trouvé</v>
      </c>
      <c r="B34" s="82" t="str">
        <f>'Détail par équipe'!C35</f>
        <v>Francis</v>
      </c>
      <c r="C34" s="96">
        <v>16</v>
      </c>
      <c r="D34" s="96">
        <v>2718</v>
      </c>
      <c r="E34" s="82">
        <f>'Détail par équipe'!BO35+C34</f>
        <v>20</v>
      </c>
      <c r="F34" s="82">
        <f>'Détail par équipe'!BP35+D34</f>
        <v>3433</v>
      </c>
      <c r="G34" s="89">
        <f>ROUNDDOWN(IF(H34&gt;220,0,((220-H34)*0.7)),0)</f>
        <v>34</v>
      </c>
      <c r="H34" s="85">
        <f t="shared" si="1"/>
        <v>171</v>
      </c>
      <c r="I34" s="97"/>
    </row>
    <row r="35" spans="1:9" s="98" customFormat="1" x14ac:dyDescent="0.2">
      <c r="A35" s="82" t="str">
        <f>'Détail par équipe'!B36</f>
        <v>Turban</v>
      </c>
      <c r="B35" s="82" t="str">
        <f>'Détail par équipe'!C36</f>
        <v>Patrick</v>
      </c>
      <c r="C35" s="96"/>
      <c r="D35" s="96"/>
      <c r="E35" s="82">
        <f>'Détail par équipe'!BO36+C35</f>
        <v>4</v>
      </c>
      <c r="F35" s="82">
        <f>'Détail par équipe'!BP36+D35</f>
        <v>686</v>
      </c>
      <c r="G35" s="89">
        <f>ROUNDDOWN(IF(H35&gt;220,0,((220-H35)*0.7)),0)</f>
        <v>34</v>
      </c>
      <c r="H35" s="85">
        <f t="shared" ref="H35" si="4">ROUNDDOWN(F35/E35,0)</f>
        <v>171</v>
      </c>
      <c r="I35" s="119"/>
    </row>
    <row r="36" spans="1:9" x14ac:dyDescent="0.2">
      <c r="A36" s="82" t="str">
        <f>'Détail par équipe'!B37</f>
        <v>Wosinski</v>
      </c>
      <c r="B36" s="82" t="str">
        <f>'Détail par équipe'!C37</f>
        <v>Stéphane</v>
      </c>
      <c r="C36" s="96">
        <v>20</v>
      </c>
      <c r="D36" s="96">
        <v>3389</v>
      </c>
      <c r="E36" s="82">
        <f>'Détail par équipe'!BO37+C36</f>
        <v>32</v>
      </c>
      <c r="F36" s="82">
        <f>'Détail par équipe'!BP37+D36</f>
        <v>5652</v>
      </c>
      <c r="G36" s="89">
        <f t="shared" ref="G36" si="5">ROUNDDOWN(IF(H36&gt;220,0,((220-H36)*0.7)),0)</f>
        <v>30</v>
      </c>
      <c r="H36" s="85">
        <f t="shared" ref="H36" si="6">ROUNDDOWN(F36/E36,0)</f>
        <v>176</v>
      </c>
    </row>
  </sheetData>
  <sortState xmlns:xlrd2="http://schemas.microsoft.com/office/spreadsheetml/2017/richdata2" ref="A3:H34">
    <sortCondition ref="A3:A34"/>
    <sortCondition ref="B3:B34"/>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2024-01-17T16:24:43Z</dcterms:modified>
</cp:coreProperties>
</file>