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BAF419A-12C6-4760-917D-5477F7A0B061}"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3">Moyennes!$A$1:$I$33</definedName>
  </definedNames>
  <calcPr calcId="181029"/>
</workbook>
</file>

<file path=xl/calcChain.xml><?xml version="1.0" encoding="utf-8"?>
<calcChain xmlns="http://schemas.openxmlformats.org/spreadsheetml/2006/main">
  <c r="AP160" i="3" l="1"/>
  <c r="AQ160" i="3"/>
  <c r="AR160" i="3"/>
  <c r="AP162" i="3"/>
  <c r="AQ162" i="3"/>
  <c r="AR162" i="3"/>
  <c r="AO162" i="3"/>
  <c r="AO160" i="3"/>
  <c r="AP144" i="3"/>
  <c r="AQ144" i="3"/>
  <c r="AR144" i="3"/>
  <c r="AP145" i="3"/>
  <c r="AQ145" i="3"/>
  <c r="AR145" i="3"/>
  <c r="AO145" i="3"/>
  <c r="AO144" i="3"/>
  <c r="AP126" i="3"/>
  <c r="AQ126" i="3"/>
  <c r="AR126" i="3"/>
  <c r="AP127" i="3"/>
  <c r="AQ127" i="3"/>
  <c r="AR127" i="3"/>
  <c r="AO127" i="3"/>
  <c r="AO126" i="3"/>
  <c r="AP112" i="3"/>
  <c r="AQ112" i="3"/>
  <c r="AR112" i="3"/>
  <c r="AP113" i="3"/>
  <c r="AQ113" i="3"/>
  <c r="AR113" i="3"/>
  <c r="AO113" i="3"/>
  <c r="AO112" i="3"/>
  <c r="AP97" i="3"/>
  <c r="AQ97" i="3"/>
  <c r="AR97" i="3"/>
  <c r="AP102" i="3"/>
  <c r="BL102" i="3" s="1"/>
  <c r="AQ102" i="3"/>
  <c r="AR102" i="3"/>
  <c r="BF102" i="3"/>
  <c r="BG102" i="3"/>
  <c r="BH102" i="3"/>
  <c r="BI102" i="3"/>
  <c r="BJ102" i="3"/>
  <c r="BK102" i="3"/>
  <c r="BM102" i="3"/>
  <c r="BN102" i="3"/>
  <c r="BE102" i="3"/>
  <c r="AY102" i="3"/>
  <c r="AM102" i="3"/>
  <c r="AG102" i="3"/>
  <c r="AA102" i="3"/>
  <c r="U102" i="3"/>
  <c r="O102" i="3"/>
  <c r="I102" i="3"/>
  <c r="AO102" i="3"/>
  <c r="AO97" i="3"/>
  <c r="AP81" i="3"/>
  <c r="AQ81" i="3"/>
  <c r="AR81" i="3"/>
  <c r="AP82" i="3"/>
  <c r="AQ82" i="3"/>
  <c r="AR82" i="3"/>
  <c r="AO82" i="3"/>
  <c r="AO81" i="3"/>
  <c r="AP68" i="3"/>
  <c r="AQ68" i="3"/>
  <c r="AR68" i="3"/>
  <c r="AP69" i="3"/>
  <c r="AQ69" i="3"/>
  <c r="AR69" i="3"/>
  <c r="AO69" i="3"/>
  <c r="AO68" i="3"/>
  <c r="AP54" i="3"/>
  <c r="AQ54" i="3"/>
  <c r="AR54" i="3"/>
  <c r="AP55" i="3"/>
  <c r="AQ55" i="3"/>
  <c r="AR55" i="3"/>
  <c r="AO55" i="3"/>
  <c r="AO54" i="3"/>
  <c r="AP37" i="3"/>
  <c r="AQ37" i="3"/>
  <c r="AR37" i="3"/>
  <c r="AP40" i="3"/>
  <c r="AQ40" i="3"/>
  <c r="AR40" i="3"/>
  <c r="AO37" i="3"/>
  <c r="AO40" i="3"/>
  <c r="AJ160" i="3"/>
  <c r="AK160" i="3"/>
  <c r="AL160" i="3"/>
  <c r="AJ162" i="3"/>
  <c r="AK162" i="3"/>
  <c r="AL162" i="3"/>
  <c r="AI162" i="3"/>
  <c r="AI160" i="3"/>
  <c r="AJ144" i="3"/>
  <c r="AK144" i="3"/>
  <c r="AL144" i="3"/>
  <c r="AJ145" i="3"/>
  <c r="AK145" i="3"/>
  <c r="AL145" i="3"/>
  <c r="AI145" i="3"/>
  <c r="AI144" i="3"/>
  <c r="AJ127" i="3"/>
  <c r="AK127" i="3"/>
  <c r="AL127" i="3"/>
  <c r="AJ128" i="3"/>
  <c r="AK128" i="3"/>
  <c r="AL128" i="3"/>
  <c r="AI127" i="3"/>
  <c r="AI128" i="3"/>
  <c r="AJ114" i="3"/>
  <c r="AK114" i="3"/>
  <c r="AL114" i="3"/>
  <c r="AJ116" i="3"/>
  <c r="AK116" i="3"/>
  <c r="AL116" i="3"/>
  <c r="AI114" i="3"/>
  <c r="AI116" i="3"/>
  <c r="AJ97" i="3"/>
  <c r="AK97" i="3"/>
  <c r="AL97" i="3"/>
  <c r="AJ103" i="3"/>
  <c r="AK103" i="3"/>
  <c r="AL103" i="3"/>
  <c r="AI97" i="3"/>
  <c r="AI103" i="3"/>
  <c r="B20" i="4"/>
  <c r="A20" i="4"/>
  <c r="AJ81" i="3"/>
  <c r="AK81" i="3"/>
  <c r="AL81" i="3"/>
  <c r="AJ84" i="3"/>
  <c r="AK84" i="3"/>
  <c r="AL84" i="3"/>
  <c r="AI84" i="3"/>
  <c r="AI81" i="3"/>
  <c r="AJ68" i="3"/>
  <c r="AK68" i="3"/>
  <c r="AL68" i="3"/>
  <c r="AJ69" i="3"/>
  <c r="AK69" i="3"/>
  <c r="AL69" i="3"/>
  <c r="AI69" i="3"/>
  <c r="AI68" i="3"/>
  <c r="AJ54" i="3"/>
  <c r="AK54" i="3"/>
  <c r="AL54" i="3"/>
  <c r="AJ56" i="3"/>
  <c r="AK56" i="3"/>
  <c r="AL56" i="3"/>
  <c r="AI54" i="3"/>
  <c r="AI56" i="3"/>
  <c r="AJ38" i="3"/>
  <c r="AK38" i="3"/>
  <c r="AL38" i="3"/>
  <c r="AJ39" i="3"/>
  <c r="AK39" i="3"/>
  <c r="AL39" i="3"/>
  <c r="AI39" i="3"/>
  <c r="AI38" i="3"/>
  <c r="AS34" i="3"/>
  <c r="AY34" i="3"/>
  <c r="BE34" i="3"/>
  <c r="AM34" i="3"/>
  <c r="O34" i="3"/>
  <c r="U34" i="3"/>
  <c r="AA34" i="3"/>
  <c r="I34" i="3"/>
  <c r="BF21" i="3"/>
  <c r="BG21" i="3"/>
  <c r="BH21" i="3"/>
  <c r="BI21" i="3"/>
  <c r="BJ21" i="3"/>
  <c r="BK21" i="3"/>
  <c r="BL21" i="3"/>
  <c r="BM21" i="3"/>
  <c r="BN21" i="3"/>
  <c r="BE21" i="3"/>
  <c r="AY21" i="3"/>
  <c r="AS21" i="3"/>
  <c r="AM21" i="3"/>
  <c r="AG21" i="3"/>
  <c r="AA21" i="3"/>
  <c r="U21" i="3"/>
  <c r="O21" i="3"/>
  <c r="I21" i="3"/>
  <c r="AB182" i="3"/>
  <c r="A33" i="4"/>
  <c r="B33" i="4"/>
  <c r="AD160" i="3"/>
  <c r="AE160" i="3"/>
  <c r="AF160" i="3"/>
  <c r="AD162" i="3"/>
  <c r="AE162" i="3"/>
  <c r="AF162" i="3"/>
  <c r="AC162" i="3"/>
  <c r="AC160" i="3"/>
  <c r="AD145" i="3"/>
  <c r="AE145" i="3"/>
  <c r="AF145" i="3"/>
  <c r="AC145" i="3"/>
  <c r="AD144" i="3"/>
  <c r="AE144" i="3"/>
  <c r="AF144" i="3"/>
  <c r="AC144" i="3"/>
  <c r="AD126" i="3"/>
  <c r="AE126" i="3"/>
  <c r="AF126" i="3"/>
  <c r="AD127" i="3"/>
  <c r="AE127" i="3"/>
  <c r="AF127" i="3"/>
  <c r="AC127" i="3"/>
  <c r="AC126" i="3"/>
  <c r="AD111" i="3"/>
  <c r="AE111" i="3"/>
  <c r="AF111" i="3"/>
  <c r="AD113" i="3"/>
  <c r="AE113" i="3"/>
  <c r="AF113" i="3"/>
  <c r="AC111" i="3"/>
  <c r="AC113" i="3"/>
  <c r="AD40" i="3"/>
  <c r="AE40" i="3"/>
  <c r="AF40" i="3"/>
  <c r="AD43" i="3"/>
  <c r="AE43" i="3"/>
  <c r="AF43" i="3"/>
  <c r="AC40" i="3"/>
  <c r="AC43" i="3"/>
  <c r="AD97" i="3"/>
  <c r="AE97" i="3"/>
  <c r="AF97" i="3"/>
  <c r="AD101" i="3"/>
  <c r="AE101" i="3"/>
  <c r="AF101" i="3"/>
  <c r="AC97" i="3"/>
  <c r="AC101" i="3"/>
  <c r="AD81" i="3"/>
  <c r="AE81" i="3"/>
  <c r="AF81" i="3"/>
  <c r="AD82" i="3"/>
  <c r="AE82" i="3"/>
  <c r="AF82" i="3"/>
  <c r="AC82" i="3"/>
  <c r="AC81" i="3"/>
  <c r="AD68" i="3"/>
  <c r="AE68" i="3"/>
  <c r="AF68" i="3"/>
  <c r="AD69" i="3"/>
  <c r="AE69" i="3"/>
  <c r="AF69" i="3"/>
  <c r="AC69" i="3"/>
  <c r="AC68" i="3"/>
  <c r="AD54" i="3"/>
  <c r="AE54" i="3"/>
  <c r="AF54" i="3"/>
  <c r="AD55" i="3"/>
  <c r="AE55" i="3"/>
  <c r="AF55" i="3"/>
  <c r="AC55" i="3"/>
  <c r="AC54" i="3"/>
  <c r="AG34" i="3"/>
  <c r="X160" i="3"/>
  <c r="Y160" i="3"/>
  <c r="Z160" i="3"/>
  <c r="W160" i="3"/>
  <c r="X144" i="3"/>
  <c r="Y144" i="3"/>
  <c r="Z144" i="3"/>
  <c r="X145" i="3"/>
  <c r="Y145" i="3"/>
  <c r="Z145" i="3"/>
  <c r="W145" i="3"/>
  <c r="W144" i="3"/>
  <c r="X127" i="3"/>
  <c r="Y127" i="3"/>
  <c r="Z127" i="3"/>
  <c r="X128" i="3"/>
  <c r="Y128" i="3"/>
  <c r="Z128" i="3"/>
  <c r="W128" i="3"/>
  <c r="W127" i="3"/>
  <c r="V128" i="3"/>
  <c r="X114" i="3"/>
  <c r="Y114" i="3"/>
  <c r="Z114" i="3"/>
  <c r="X115" i="3"/>
  <c r="Y115" i="3"/>
  <c r="Z115" i="3"/>
  <c r="W115" i="3"/>
  <c r="W114" i="3"/>
  <c r="X97" i="3"/>
  <c r="Y97" i="3"/>
  <c r="Z97" i="3"/>
  <c r="X100" i="3"/>
  <c r="Y100" i="3"/>
  <c r="Z100" i="3"/>
  <c r="W97" i="3"/>
  <c r="W100" i="3"/>
  <c r="X81" i="3"/>
  <c r="Y81" i="3"/>
  <c r="Z81" i="3"/>
  <c r="X82" i="3"/>
  <c r="Y82" i="3"/>
  <c r="Z82" i="3"/>
  <c r="W82" i="3"/>
  <c r="W81" i="3"/>
  <c r="X68" i="3"/>
  <c r="Y68" i="3"/>
  <c r="Z68" i="3"/>
  <c r="X69" i="3"/>
  <c r="Y69" i="3"/>
  <c r="Z69" i="3"/>
  <c r="W69" i="3"/>
  <c r="W68" i="3"/>
  <c r="X54" i="3"/>
  <c r="Y54" i="3"/>
  <c r="Z54" i="3"/>
  <c r="X55" i="3"/>
  <c r="Y55" i="3"/>
  <c r="Z55" i="3"/>
  <c r="W55" i="3"/>
  <c r="W54" i="3"/>
  <c r="X38" i="3"/>
  <c r="Y38" i="3"/>
  <c r="Z38" i="3"/>
  <c r="X42" i="3"/>
  <c r="Y42" i="3"/>
  <c r="Z42" i="3"/>
  <c r="W42" i="3"/>
  <c r="W38" i="3"/>
  <c r="AA19" i="3"/>
  <c r="AA4" i="3"/>
  <c r="R127" i="3"/>
  <c r="S127" i="3"/>
  <c r="T127" i="3"/>
  <c r="R128" i="3"/>
  <c r="S128" i="3"/>
  <c r="T128" i="3"/>
  <c r="Q127" i="3"/>
  <c r="Q128" i="3"/>
  <c r="R111" i="3"/>
  <c r="S111" i="3"/>
  <c r="T111" i="3"/>
  <c r="R113" i="3"/>
  <c r="S113" i="3"/>
  <c r="T113" i="3"/>
  <c r="Q111" i="3"/>
  <c r="Q113" i="3"/>
  <c r="R54" i="3"/>
  <c r="S54" i="3"/>
  <c r="T54" i="3"/>
  <c r="R55" i="3"/>
  <c r="S55" i="3"/>
  <c r="T55" i="3"/>
  <c r="Q55" i="3"/>
  <c r="Q54" i="3"/>
  <c r="R68" i="3"/>
  <c r="S68" i="3"/>
  <c r="T68" i="3"/>
  <c r="R69" i="3"/>
  <c r="S69" i="3"/>
  <c r="T69" i="3"/>
  <c r="Q69" i="3"/>
  <c r="Q68" i="3"/>
  <c r="R37" i="3"/>
  <c r="S37" i="3"/>
  <c r="T37" i="3"/>
  <c r="R41" i="3"/>
  <c r="S41" i="3"/>
  <c r="T41" i="3"/>
  <c r="Q37" i="3"/>
  <c r="Q41" i="3"/>
  <c r="R144" i="3"/>
  <c r="S144" i="3"/>
  <c r="T144" i="3"/>
  <c r="R145" i="3"/>
  <c r="S145" i="3"/>
  <c r="T145" i="3"/>
  <c r="Q145" i="3"/>
  <c r="Q144" i="3"/>
  <c r="R160" i="3"/>
  <c r="S160" i="3"/>
  <c r="T160" i="3"/>
  <c r="R161" i="3"/>
  <c r="S161" i="3"/>
  <c r="T161" i="3"/>
  <c r="Q161" i="3"/>
  <c r="Q160" i="3"/>
  <c r="R97" i="3"/>
  <c r="S97" i="3"/>
  <c r="T97" i="3"/>
  <c r="R99" i="3"/>
  <c r="S99" i="3"/>
  <c r="T99" i="3"/>
  <c r="Q97" i="3"/>
  <c r="Q99" i="3"/>
  <c r="R81" i="3"/>
  <c r="S81" i="3"/>
  <c r="T81" i="3"/>
  <c r="R82" i="3"/>
  <c r="S82" i="3"/>
  <c r="T82" i="3"/>
  <c r="Q82" i="3"/>
  <c r="Q81" i="3"/>
  <c r="J182" i="3"/>
  <c r="L144" i="3"/>
  <c r="M144" i="3"/>
  <c r="N144" i="3"/>
  <c r="L145" i="3"/>
  <c r="M145" i="3"/>
  <c r="N145" i="3"/>
  <c r="K145" i="3"/>
  <c r="K144" i="3"/>
  <c r="L81" i="3"/>
  <c r="M81" i="3"/>
  <c r="N81" i="3"/>
  <c r="L83" i="3"/>
  <c r="M83" i="3"/>
  <c r="N83" i="3"/>
  <c r="K83" i="3"/>
  <c r="K81" i="3"/>
  <c r="L97" i="3"/>
  <c r="M97" i="3"/>
  <c r="N97" i="3"/>
  <c r="K97" i="3"/>
  <c r="L98" i="3"/>
  <c r="M98" i="3"/>
  <c r="N98" i="3"/>
  <c r="K98" i="3"/>
  <c r="L160" i="3"/>
  <c r="M160" i="3"/>
  <c r="N160" i="3"/>
  <c r="L161" i="3"/>
  <c r="M161" i="3"/>
  <c r="N161" i="3"/>
  <c r="K161" i="3"/>
  <c r="K160" i="3"/>
  <c r="L54" i="3"/>
  <c r="M54" i="3"/>
  <c r="N54" i="3"/>
  <c r="L55" i="3"/>
  <c r="M55" i="3"/>
  <c r="N55" i="3"/>
  <c r="K55" i="3"/>
  <c r="K54" i="3"/>
  <c r="L110" i="3"/>
  <c r="M110" i="3"/>
  <c r="N110" i="3"/>
  <c r="L112" i="3"/>
  <c r="M112" i="3"/>
  <c r="N112" i="3"/>
  <c r="K110" i="3"/>
  <c r="K112" i="3"/>
  <c r="L126" i="3"/>
  <c r="M126" i="3"/>
  <c r="N126" i="3"/>
  <c r="L127" i="3"/>
  <c r="M127" i="3"/>
  <c r="N127" i="3"/>
  <c r="K127" i="3"/>
  <c r="K126" i="3"/>
  <c r="L68" i="3"/>
  <c r="M68" i="3"/>
  <c r="N68" i="3"/>
  <c r="L69" i="3"/>
  <c r="M69" i="3"/>
  <c r="N69" i="3"/>
  <c r="K69" i="3"/>
  <c r="K68" i="3"/>
  <c r="L40" i="3"/>
  <c r="M40" i="3"/>
  <c r="N40" i="3"/>
  <c r="K40" i="3"/>
  <c r="L39" i="3"/>
  <c r="M39" i="3"/>
  <c r="N39" i="3"/>
  <c r="K39" i="3"/>
  <c r="C11" i="2"/>
  <c r="N12" i="2"/>
  <c r="BE4" i="3"/>
  <c r="BE5" i="3"/>
  <c r="BE6" i="3"/>
  <c r="BE7" i="3"/>
  <c r="BE8" i="3"/>
  <c r="BE9" i="3"/>
  <c r="BE10" i="3"/>
  <c r="BE11" i="3"/>
  <c r="BE12" i="3"/>
  <c r="BE13" i="3"/>
  <c r="BE14" i="3"/>
  <c r="BE15" i="3"/>
  <c r="BE16" i="3"/>
  <c r="BE17" i="3"/>
  <c r="BE18" i="3"/>
  <c r="BE19" i="3"/>
  <c r="BE20" i="3"/>
  <c r="BE22" i="3"/>
  <c r="BE23" i="3"/>
  <c r="BE24" i="3"/>
  <c r="BE25" i="3"/>
  <c r="BE26" i="3"/>
  <c r="BE27" i="3"/>
  <c r="BE28" i="3"/>
  <c r="BE29" i="3"/>
  <c r="BE30" i="3"/>
  <c r="BE31" i="3"/>
  <c r="BE32" i="3"/>
  <c r="BE33" i="3"/>
  <c r="BE3" i="3"/>
  <c r="AY4" i="3"/>
  <c r="AY5" i="3"/>
  <c r="AY6" i="3"/>
  <c r="AY7" i="3"/>
  <c r="AY8" i="3"/>
  <c r="AY9" i="3"/>
  <c r="AY10" i="3"/>
  <c r="AY11" i="3"/>
  <c r="AY12" i="3"/>
  <c r="AY13" i="3"/>
  <c r="AY14" i="3"/>
  <c r="AY15" i="3"/>
  <c r="AY16" i="3"/>
  <c r="AY17" i="3"/>
  <c r="AY18" i="3"/>
  <c r="AY19" i="3"/>
  <c r="AY20" i="3"/>
  <c r="AY22" i="3"/>
  <c r="AY23" i="3"/>
  <c r="AY24" i="3"/>
  <c r="AY25" i="3"/>
  <c r="AY26" i="3"/>
  <c r="AY27" i="3"/>
  <c r="AY28" i="3"/>
  <c r="AY29" i="3"/>
  <c r="AY30" i="3"/>
  <c r="AY31" i="3"/>
  <c r="AY32" i="3"/>
  <c r="AY33" i="3"/>
  <c r="AY3" i="3"/>
  <c r="AS4" i="3"/>
  <c r="AS5" i="3"/>
  <c r="AS6" i="3"/>
  <c r="AS7" i="3"/>
  <c r="AS8" i="3"/>
  <c r="AS9" i="3"/>
  <c r="AS10" i="3"/>
  <c r="AS11" i="3"/>
  <c r="AS12" i="3"/>
  <c r="AS13" i="3"/>
  <c r="AS14" i="3"/>
  <c r="AS15" i="3"/>
  <c r="AS16" i="3"/>
  <c r="AS17" i="3"/>
  <c r="AS18" i="3"/>
  <c r="AS19" i="3"/>
  <c r="AS20" i="3"/>
  <c r="AS22" i="3"/>
  <c r="AS23" i="3"/>
  <c r="AS24" i="3"/>
  <c r="AS25" i="3"/>
  <c r="AS26" i="3"/>
  <c r="AS27" i="3"/>
  <c r="AS28" i="3"/>
  <c r="AS29" i="3"/>
  <c r="AS30" i="3"/>
  <c r="AS31" i="3"/>
  <c r="AS32" i="3"/>
  <c r="AS33" i="3"/>
  <c r="AS3" i="3"/>
  <c r="AM4" i="3"/>
  <c r="AM5" i="3"/>
  <c r="AM6" i="3"/>
  <c r="AM7" i="3"/>
  <c r="AM8" i="3"/>
  <c r="AM9" i="3"/>
  <c r="AM10" i="3"/>
  <c r="AM11" i="3"/>
  <c r="AM12" i="3"/>
  <c r="AM13" i="3"/>
  <c r="AM14" i="3"/>
  <c r="AM15" i="3"/>
  <c r="AM16" i="3"/>
  <c r="AM17" i="3"/>
  <c r="AM18" i="3"/>
  <c r="AM19" i="3"/>
  <c r="AM20" i="3"/>
  <c r="AM22" i="3"/>
  <c r="AM23" i="3"/>
  <c r="AM24" i="3"/>
  <c r="AM25" i="3"/>
  <c r="AM26" i="3"/>
  <c r="AM27" i="3"/>
  <c r="AM28" i="3"/>
  <c r="AM29" i="3"/>
  <c r="AM30" i="3"/>
  <c r="AM31" i="3"/>
  <c r="AM32" i="3"/>
  <c r="AM33" i="3"/>
  <c r="AM3" i="3"/>
  <c r="AG4" i="3"/>
  <c r="AG5" i="3"/>
  <c r="AG6" i="3"/>
  <c r="AG7" i="3"/>
  <c r="AG8" i="3"/>
  <c r="AG9" i="3"/>
  <c r="AG10" i="3"/>
  <c r="AG11" i="3"/>
  <c r="AG12" i="3"/>
  <c r="AG13" i="3"/>
  <c r="AG14" i="3"/>
  <c r="AG15" i="3"/>
  <c r="AG16" i="3"/>
  <c r="AG17" i="3"/>
  <c r="AG18" i="3"/>
  <c r="AG19" i="3"/>
  <c r="AG20" i="3"/>
  <c r="AG22" i="3"/>
  <c r="AG23" i="3"/>
  <c r="AG24" i="3"/>
  <c r="AG25" i="3"/>
  <c r="AG26" i="3"/>
  <c r="AG27" i="3"/>
  <c r="AG28" i="3"/>
  <c r="AG29" i="3"/>
  <c r="AG30" i="3"/>
  <c r="AG31" i="3"/>
  <c r="AG32" i="3"/>
  <c r="AG33" i="3"/>
  <c r="AG3" i="3"/>
  <c r="AA5" i="3"/>
  <c r="AA6" i="3"/>
  <c r="AA7" i="3"/>
  <c r="AA8" i="3"/>
  <c r="AA9" i="3"/>
  <c r="AA10" i="3"/>
  <c r="AA11" i="3"/>
  <c r="AA12" i="3"/>
  <c r="AA13" i="3"/>
  <c r="AA14" i="3"/>
  <c r="AA15" i="3"/>
  <c r="AA16" i="3"/>
  <c r="AA17" i="3"/>
  <c r="AA18" i="3"/>
  <c r="AA20" i="3"/>
  <c r="AA22" i="3"/>
  <c r="AA23" i="3"/>
  <c r="AA24" i="3"/>
  <c r="AA25" i="3"/>
  <c r="AA26" i="3"/>
  <c r="AA27" i="3"/>
  <c r="AA28" i="3"/>
  <c r="AA29" i="3"/>
  <c r="AA30" i="3"/>
  <c r="AA31" i="3"/>
  <c r="AA32" i="3"/>
  <c r="AA33" i="3"/>
  <c r="AA3" i="3"/>
  <c r="U4" i="3"/>
  <c r="U5" i="3"/>
  <c r="U6" i="3"/>
  <c r="U7" i="3"/>
  <c r="U8" i="3"/>
  <c r="U9" i="3"/>
  <c r="U10" i="3"/>
  <c r="U11" i="3"/>
  <c r="U12" i="3"/>
  <c r="U13" i="3"/>
  <c r="U14" i="3"/>
  <c r="U15" i="3"/>
  <c r="U16" i="3"/>
  <c r="U17" i="3"/>
  <c r="U18" i="3"/>
  <c r="U19" i="3"/>
  <c r="U20" i="3"/>
  <c r="U22" i="3"/>
  <c r="U23" i="3"/>
  <c r="U24" i="3"/>
  <c r="U25" i="3"/>
  <c r="U26" i="3"/>
  <c r="U27" i="3"/>
  <c r="U28" i="3"/>
  <c r="U29" i="3"/>
  <c r="U30" i="3"/>
  <c r="U31" i="3"/>
  <c r="U32" i="3"/>
  <c r="U33" i="3"/>
  <c r="U3" i="3"/>
  <c r="O4" i="3"/>
  <c r="O5" i="3"/>
  <c r="O6" i="3"/>
  <c r="O7" i="3"/>
  <c r="O8" i="3"/>
  <c r="O9" i="3"/>
  <c r="O10" i="3"/>
  <c r="O11" i="3"/>
  <c r="O12" i="3"/>
  <c r="O13" i="3"/>
  <c r="O14" i="3"/>
  <c r="O15" i="3"/>
  <c r="O16" i="3"/>
  <c r="O17" i="3"/>
  <c r="O18" i="3"/>
  <c r="O19" i="3"/>
  <c r="O20" i="3"/>
  <c r="O22" i="3"/>
  <c r="O23" i="3"/>
  <c r="O24" i="3"/>
  <c r="O25" i="3"/>
  <c r="O26" i="3"/>
  <c r="O27" i="3"/>
  <c r="O28" i="3"/>
  <c r="O29" i="3"/>
  <c r="O30" i="3"/>
  <c r="O31" i="3"/>
  <c r="O32" i="3"/>
  <c r="O33" i="3"/>
  <c r="O3" i="3"/>
  <c r="I4" i="3"/>
  <c r="I5" i="3"/>
  <c r="I6" i="3"/>
  <c r="I7" i="3"/>
  <c r="I8" i="3"/>
  <c r="I9" i="3"/>
  <c r="I10" i="3"/>
  <c r="I11" i="3"/>
  <c r="I12" i="3"/>
  <c r="I13" i="3"/>
  <c r="I14" i="3"/>
  <c r="I15" i="3"/>
  <c r="I16" i="3"/>
  <c r="I17" i="3"/>
  <c r="I18" i="3"/>
  <c r="I19" i="3"/>
  <c r="I20" i="3"/>
  <c r="I22" i="3"/>
  <c r="I23" i="3"/>
  <c r="I24" i="3"/>
  <c r="I25" i="3"/>
  <c r="I26" i="3"/>
  <c r="I27" i="3"/>
  <c r="I28" i="3"/>
  <c r="I29" i="3"/>
  <c r="I30" i="3"/>
  <c r="I31" i="3"/>
  <c r="I32" i="3"/>
  <c r="I33" i="3"/>
  <c r="I3" i="3"/>
  <c r="B3" i="4"/>
  <c r="B4" i="4"/>
  <c r="B5" i="4"/>
  <c r="B6" i="4"/>
  <c r="B7" i="4"/>
  <c r="B8" i="4"/>
  <c r="B9" i="4"/>
  <c r="B10" i="4"/>
  <c r="B11" i="4"/>
  <c r="B12" i="4"/>
  <c r="B13" i="4"/>
  <c r="B14" i="4"/>
  <c r="B15" i="4"/>
  <c r="B16" i="4"/>
  <c r="B17" i="4"/>
  <c r="B18" i="4"/>
  <c r="B19" i="4"/>
  <c r="B21" i="4"/>
  <c r="B22" i="4"/>
  <c r="B23" i="4"/>
  <c r="B24" i="4"/>
  <c r="B25" i="4"/>
  <c r="B26" i="4"/>
  <c r="B27" i="4"/>
  <c r="B28" i="4"/>
  <c r="B29" i="4"/>
  <c r="B30" i="4"/>
  <c r="B31" i="4"/>
  <c r="B32" i="4"/>
  <c r="A31" i="4"/>
  <c r="A32" i="4"/>
  <c r="A3" i="4"/>
  <c r="A4" i="4"/>
  <c r="A5" i="4"/>
  <c r="A6" i="4"/>
  <c r="A7" i="4"/>
  <c r="A8" i="4"/>
  <c r="A9" i="4"/>
  <c r="A10" i="4"/>
  <c r="A11" i="4"/>
  <c r="A12" i="4"/>
  <c r="A13" i="4"/>
  <c r="A14" i="4"/>
  <c r="A15" i="4"/>
  <c r="A16" i="4"/>
  <c r="A17" i="4"/>
  <c r="A18" i="4"/>
  <c r="A19" i="4"/>
  <c r="A21" i="4"/>
  <c r="A22" i="4"/>
  <c r="A23" i="4"/>
  <c r="A24" i="4"/>
  <c r="A25" i="4"/>
  <c r="A26" i="4"/>
  <c r="A27" i="4"/>
  <c r="A28" i="4"/>
  <c r="A29" i="4"/>
  <c r="A30" i="4"/>
  <c r="B2" i="4"/>
  <c r="A2" i="4"/>
  <c r="BF3" i="3"/>
  <c r="BG3" i="3"/>
  <c r="BH3" i="3"/>
  <c r="BI3" i="3"/>
  <c r="BJ3" i="3"/>
  <c r="BK3" i="3"/>
  <c r="BL3" i="3"/>
  <c r="BM3" i="3"/>
  <c r="BN3" i="3"/>
  <c r="BF4" i="3"/>
  <c r="BG4" i="3"/>
  <c r="BH4" i="3"/>
  <c r="BI4" i="3"/>
  <c r="BJ4" i="3"/>
  <c r="BK4" i="3"/>
  <c r="BL4" i="3"/>
  <c r="BM4" i="3"/>
  <c r="BN4" i="3"/>
  <c r="BF5" i="3"/>
  <c r="BG5" i="3"/>
  <c r="BH5" i="3"/>
  <c r="BI5" i="3"/>
  <c r="BJ5" i="3"/>
  <c r="BK5" i="3"/>
  <c r="BL5" i="3"/>
  <c r="BM5" i="3"/>
  <c r="BN5" i="3"/>
  <c r="BF6" i="3"/>
  <c r="BG6" i="3"/>
  <c r="BH6" i="3"/>
  <c r="BI6" i="3"/>
  <c r="BJ6" i="3"/>
  <c r="BK6" i="3"/>
  <c r="BL6" i="3"/>
  <c r="BM6" i="3"/>
  <c r="BN6" i="3"/>
  <c r="BF7" i="3"/>
  <c r="BG7" i="3"/>
  <c r="BH7" i="3"/>
  <c r="BI7" i="3"/>
  <c r="BJ7" i="3"/>
  <c r="BK7" i="3"/>
  <c r="BL7" i="3"/>
  <c r="BM7" i="3"/>
  <c r="BN7" i="3"/>
  <c r="BF8" i="3"/>
  <c r="BG8" i="3"/>
  <c r="BH8" i="3"/>
  <c r="BI8" i="3"/>
  <c r="BJ8" i="3"/>
  <c r="BK8" i="3"/>
  <c r="BL8" i="3"/>
  <c r="BM8" i="3"/>
  <c r="BN8" i="3"/>
  <c r="BF9" i="3"/>
  <c r="BG9" i="3"/>
  <c r="BH9" i="3"/>
  <c r="BI9" i="3"/>
  <c r="BJ9" i="3"/>
  <c r="BK9" i="3"/>
  <c r="BL9" i="3"/>
  <c r="BM9" i="3"/>
  <c r="BN9" i="3"/>
  <c r="BF10" i="3"/>
  <c r="BG10" i="3"/>
  <c r="BH10" i="3"/>
  <c r="BI10" i="3"/>
  <c r="BJ10" i="3"/>
  <c r="BK10" i="3"/>
  <c r="BL10" i="3"/>
  <c r="BM10" i="3"/>
  <c r="BN10" i="3"/>
  <c r="BF11" i="3"/>
  <c r="BG11" i="3"/>
  <c r="BH11" i="3"/>
  <c r="BI11" i="3"/>
  <c r="BJ11" i="3"/>
  <c r="BK11" i="3"/>
  <c r="BL11" i="3"/>
  <c r="BM11" i="3"/>
  <c r="BN11" i="3"/>
  <c r="BF12" i="3"/>
  <c r="BG12" i="3"/>
  <c r="BH12" i="3"/>
  <c r="BI12" i="3"/>
  <c r="BJ12" i="3"/>
  <c r="BK12" i="3"/>
  <c r="BL12" i="3"/>
  <c r="BM12" i="3"/>
  <c r="BN12" i="3"/>
  <c r="BF13" i="3"/>
  <c r="BG13" i="3"/>
  <c r="BH13" i="3"/>
  <c r="BI13" i="3"/>
  <c r="BJ13" i="3"/>
  <c r="BK13" i="3"/>
  <c r="BL13" i="3"/>
  <c r="BM13" i="3"/>
  <c r="BN13" i="3"/>
  <c r="BF14" i="3"/>
  <c r="BG14" i="3"/>
  <c r="BH14" i="3"/>
  <c r="BI14" i="3"/>
  <c r="BJ14" i="3"/>
  <c r="BK14" i="3"/>
  <c r="BL14" i="3"/>
  <c r="BM14" i="3"/>
  <c r="BN14" i="3"/>
  <c r="BF15" i="3"/>
  <c r="BG15" i="3"/>
  <c r="BH15" i="3"/>
  <c r="BI15" i="3"/>
  <c r="BJ15" i="3"/>
  <c r="BK15" i="3"/>
  <c r="BL15" i="3"/>
  <c r="BM15" i="3"/>
  <c r="BN15" i="3"/>
  <c r="BF16" i="3"/>
  <c r="BG16" i="3"/>
  <c r="BH16" i="3"/>
  <c r="BI16" i="3"/>
  <c r="BJ16" i="3"/>
  <c r="BK16" i="3"/>
  <c r="BL16" i="3"/>
  <c r="BM16" i="3"/>
  <c r="BN16" i="3"/>
  <c r="BF17" i="3"/>
  <c r="BG17" i="3"/>
  <c r="BH17" i="3"/>
  <c r="BI17" i="3"/>
  <c r="BJ17" i="3"/>
  <c r="BK17" i="3"/>
  <c r="BL17" i="3"/>
  <c r="BM17" i="3"/>
  <c r="BN17" i="3"/>
  <c r="BF18" i="3"/>
  <c r="BG18" i="3"/>
  <c r="BH18" i="3"/>
  <c r="BI18" i="3"/>
  <c r="BJ18" i="3"/>
  <c r="BK18" i="3"/>
  <c r="BL18" i="3"/>
  <c r="BM18" i="3"/>
  <c r="BN18" i="3"/>
  <c r="BF19" i="3"/>
  <c r="BG19" i="3"/>
  <c r="BH19" i="3"/>
  <c r="BI19" i="3"/>
  <c r="BJ19" i="3"/>
  <c r="BK19" i="3"/>
  <c r="BL19" i="3"/>
  <c r="BM19" i="3"/>
  <c r="BN19" i="3"/>
  <c r="BF20" i="3"/>
  <c r="BG20" i="3"/>
  <c r="BH20" i="3"/>
  <c r="BI20" i="3"/>
  <c r="BJ20" i="3"/>
  <c r="BK20" i="3"/>
  <c r="BL20" i="3"/>
  <c r="BM20" i="3"/>
  <c r="BN20" i="3"/>
  <c r="BF22" i="3"/>
  <c r="BG22" i="3"/>
  <c r="BH22" i="3"/>
  <c r="BI22" i="3"/>
  <c r="BJ22" i="3"/>
  <c r="BK22" i="3"/>
  <c r="BL22" i="3"/>
  <c r="BM22" i="3"/>
  <c r="BN22" i="3"/>
  <c r="BF23" i="3"/>
  <c r="BG23" i="3"/>
  <c r="BH23" i="3"/>
  <c r="BI23" i="3"/>
  <c r="BJ23" i="3"/>
  <c r="BK23" i="3"/>
  <c r="BL23" i="3"/>
  <c r="BM23" i="3"/>
  <c r="BN23" i="3"/>
  <c r="BF24" i="3"/>
  <c r="BG24" i="3"/>
  <c r="BH24" i="3"/>
  <c r="BI24" i="3"/>
  <c r="BJ24" i="3"/>
  <c r="BK24" i="3"/>
  <c r="BL24" i="3"/>
  <c r="BM24" i="3"/>
  <c r="BN24"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F34" i="3"/>
  <c r="BG34" i="3"/>
  <c r="BH34" i="3"/>
  <c r="BI34" i="3"/>
  <c r="BJ34" i="3"/>
  <c r="BK34" i="3"/>
  <c r="BL34" i="3"/>
  <c r="BM34" i="3"/>
  <c r="BN34" i="3"/>
  <c r="BP34" i="3"/>
  <c r="F33" i="4" s="1"/>
  <c r="BF35" i="3"/>
  <c r="BG35" i="3"/>
  <c r="BH35" i="3"/>
  <c r="BI35" i="3"/>
  <c r="BJ35" i="3"/>
  <c r="BK35" i="3"/>
  <c r="BL35" i="3"/>
  <c r="BM35" i="3"/>
  <c r="BN35" i="3"/>
  <c r="BP35" i="3"/>
  <c r="F161" i="3"/>
  <c r="G161" i="3"/>
  <c r="H161" i="3"/>
  <c r="E161" i="3"/>
  <c r="F160" i="3"/>
  <c r="G160" i="3"/>
  <c r="H160" i="3"/>
  <c r="E160" i="3"/>
  <c r="F145" i="3"/>
  <c r="G145" i="3"/>
  <c r="H145" i="3"/>
  <c r="E145" i="3"/>
  <c r="F144" i="3"/>
  <c r="G144" i="3"/>
  <c r="H144" i="3"/>
  <c r="E144" i="3"/>
  <c r="F127" i="3"/>
  <c r="G127" i="3"/>
  <c r="H127" i="3"/>
  <c r="E127" i="3"/>
  <c r="F126" i="3"/>
  <c r="G126" i="3"/>
  <c r="H126" i="3"/>
  <c r="E126" i="3"/>
  <c r="F111" i="3"/>
  <c r="G111" i="3"/>
  <c r="H111" i="3"/>
  <c r="E111" i="3"/>
  <c r="F110" i="3"/>
  <c r="G110" i="3"/>
  <c r="H110" i="3"/>
  <c r="E110" i="3"/>
  <c r="F97" i="3"/>
  <c r="G97" i="3"/>
  <c r="H97" i="3"/>
  <c r="E97" i="3"/>
  <c r="F96" i="3"/>
  <c r="G96" i="3"/>
  <c r="H96" i="3"/>
  <c r="E96" i="3"/>
  <c r="F82" i="3"/>
  <c r="G82" i="3"/>
  <c r="H82" i="3"/>
  <c r="E82" i="3"/>
  <c r="F81" i="3"/>
  <c r="G81" i="3"/>
  <c r="H81" i="3"/>
  <c r="E81" i="3"/>
  <c r="F69" i="3"/>
  <c r="G69" i="3"/>
  <c r="H69" i="3"/>
  <c r="E69" i="3"/>
  <c r="F68" i="3"/>
  <c r="G68" i="3"/>
  <c r="H68" i="3"/>
  <c r="E68" i="3"/>
  <c r="F55" i="3"/>
  <c r="G55" i="3"/>
  <c r="H55" i="3"/>
  <c r="E55" i="3"/>
  <c r="F54" i="3"/>
  <c r="G54" i="3"/>
  <c r="H54" i="3"/>
  <c r="E54" i="3"/>
  <c r="F38" i="3"/>
  <c r="G38" i="3"/>
  <c r="H38" i="3"/>
  <c r="E38" i="3"/>
  <c r="F37" i="3"/>
  <c r="G37" i="3"/>
  <c r="H37" i="3"/>
  <c r="E37" i="3"/>
  <c r="AS102" i="3" l="1"/>
  <c r="BP102" i="3" s="1"/>
  <c r="BO102" i="3"/>
  <c r="BO9" i="3"/>
  <c r="E8" i="4" s="1"/>
  <c r="BP21" i="3"/>
  <c r="F20" i="4" s="1"/>
  <c r="BP20" i="3"/>
  <c r="F19" i="4" s="1"/>
  <c r="BO21" i="3"/>
  <c r="BP16" i="3"/>
  <c r="F15" i="4" s="1"/>
  <c r="BO16" i="3"/>
  <c r="E15" i="4" s="1"/>
  <c r="H15" i="4" s="1"/>
  <c r="G15" i="4" s="1"/>
  <c r="BO12" i="3"/>
  <c r="E11" i="4" s="1"/>
  <c r="BP9" i="3"/>
  <c r="F8" i="4" s="1"/>
  <c r="H8" i="4" s="1"/>
  <c r="G8" i="4" s="1"/>
  <c r="BO7" i="3"/>
  <c r="E6" i="4" s="1"/>
  <c r="BP33" i="3"/>
  <c r="F32" i="4" s="1"/>
  <c r="BP12" i="3"/>
  <c r="F11" i="4" s="1"/>
  <c r="H11" i="4" s="1"/>
  <c r="G11" i="4" s="1"/>
  <c r="BO35" i="3"/>
  <c r="BQ35" i="3" s="1"/>
  <c r="BO20" i="3"/>
  <c r="E19" i="4" s="1"/>
  <c r="BO18" i="3"/>
  <c r="E17" i="4" s="1"/>
  <c r="BO14" i="3"/>
  <c r="E13" i="4" s="1"/>
  <c r="BO10" i="3"/>
  <c r="E9" i="4" s="1"/>
  <c r="BO34" i="3"/>
  <c r="BP25" i="3"/>
  <c r="F24" i="4" s="1"/>
  <c r="BO30" i="3"/>
  <c r="E29" i="4" s="1"/>
  <c r="BP30" i="3"/>
  <c r="F29" i="4" s="1"/>
  <c r="H29" i="4" s="1"/>
  <c r="G29" i="4" s="1"/>
  <c r="BP4" i="3"/>
  <c r="F3" i="4" s="1"/>
  <c r="BO6" i="3"/>
  <c r="E5" i="4" s="1"/>
  <c r="BP8" i="3"/>
  <c r="F7" i="4" s="1"/>
  <c r="BO8" i="3"/>
  <c r="E7" i="4" s="1"/>
  <c r="BP26" i="3"/>
  <c r="F25" i="4" s="1"/>
  <c r="BO28" i="3"/>
  <c r="E27" i="4" s="1"/>
  <c r="BO25" i="3"/>
  <c r="E24" i="4" s="1"/>
  <c r="BO27" i="3"/>
  <c r="E26" i="4" s="1"/>
  <c r="BO22" i="3"/>
  <c r="E21" i="4" s="1"/>
  <c r="BP22" i="3"/>
  <c r="F21" i="4" s="1"/>
  <c r="BO4" i="3"/>
  <c r="E3" i="4" s="1"/>
  <c r="BO19" i="3"/>
  <c r="E18" i="4" s="1"/>
  <c r="BO24" i="3"/>
  <c r="E23" i="4" s="1"/>
  <c r="BO23" i="3"/>
  <c r="E22" i="4" s="1"/>
  <c r="BO15" i="3"/>
  <c r="E14" i="4" s="1"/>
  <c r="BO13" i="3"/>
  <c r="E12" i="4" s="1"/>
  <c r="BP13" i="3"/>
  <c r="F12" i="4" s="1"/>
  <c r="BO17" i="3"/>
  <c r="E16" i="4" s="1"/>
  <c r="BP17" i="3"/>
  <c r="F16" i="4" s="1"/>
  <c r="BO5" i="3"/>
  <c r="E4" i="4" s="1"/>
  <c r="BP5" i="3"/>
  <c r="F4" i="4" s="1"/>
  <c r="BO11" i="3"/>
  <c r="E10" i="4" s="1"/>
  <c r="BO33" i="3"/>
  <c r="E32" i="4" s="1"/>
  <c r="BP29" i="3"/>
  <c r="F28" i="4" s="1"/>
  <c r="BO29" i="3"/>
  <c r="E28" i="4" s="1"/>
  <c r="BO26" i="3"/>
  <c r="E25" i="4" s="1"/>
  <c r="H25" i="4" s="1"/>
  <c r="G25" i="4" s="1"/>
  <c r="BO31" i="3"/>
  <c r="E30" i="4" s="1"/>
  <c r="BO32" i="3"/>
  <c r="E31" i="4" s="1"/>
  <c r="BO3" i="3"/>
  <c r="E2" i="4" s="1"/>
  <c r="BP27" i="3"/>
  <c r="F26" i="4" s="1"/>
  <c r="BP23" i="3"/>
  <c r="F22" i="4" s="1"/>
  <c r="BP6" i="3"/>
  <c r="F5" i="4" s="1"/>
  <c r="BP10" i="3"/>
  <c r="F9" i="4" s="1"/>
  <c r="BP31" i="3"/>
  <c r="F30" i="4" s="1"/>
  <c r="BP18" i="3"/>
  <c r="F17" i="4" s="1"/>
  <c r="BP14" i="3"/>
  <c r="F13" i="4" s="1"/>
  <c r="H13" i="4" s="1"/>
  <c r="G13" i="4" s="1"/>
  <c r="BP3" i="3"/>
  <c r="F2" i="4" s="1"/>
  <c r="BP32" i="3"/>
  <c r="F31" i="4" s="1"/>
  <c r="BP28" i="3"/>
  <c r="F27" i="4" s="1"/>
  <c r="BP24" i="3"/>
  <c r="F23" i="4" s="1"/>
  <c r="BP19" i="3"/>
  <c r="F18" i="4" s="1"/>
  <c r="BP15" i="3"/>
  <c r="F14" i="4" s="1"/>
  <c r="BP11" i="3"/>
  <c r="F10" i="4" s="1"/>
  <c r="BP7" i="3"/>
  <c r="F6" i="4" s="1"/>
  <c r="H6" i="4" s="1"/>
  <c r="G6" i="4" s="1"/>
  <c r="AS87" i="3"/>
  <c r="AG87" i="3"/>
  <c r="AA87" i="3"/>
  <c r="U87" i="3"/>
  <c r="O87" i="3"/>
  <c r="I87" i="3"/>
  <c r="I175" i="3"/>
  <c r="O175" i="3"/>
  <c r="U175" i="3"/>
  <c r="U176" i="3"/>
  <c r="AA175" i="3"/>
  <c r="AG175" i="3"/>
  <c r="AM175" i="3"/>
  <c r="AS175" i="3"/>
  <c r="AY175" i="3"/>
  <c r="U58" i="3"/>
  <c r="U59" i="3"/>
  <c r="O58" i="3"/>
  <c r="O59" i="3"/>
  <c r="I58" i="3"/>
  <c r="I59" i="3"/>
  <c r="I60" i="3"/>
  <c r="AA58" i="3"/>
  <c r="AA59" i="3"/>
  <c r="BE58" i="3"/>
  <c r="BE59" i="3"/>
  <c r="M20" i="2"/>
  <c r="BF175" i="3"/>
  <c r="BG175" i="3"/>
  <c r="BH175" i="3"/>
  <c r="BI175" i="3"/>
  <c r="BJ175" i="3"/>
  <c r="BK175" i="3"/>
  <c r="BL175" i="3"/>
  <c r="BM175" i="3"/>
  <c r="BN175" i="3"/>
  <c r="BE175" i="3"/>
  <c r="BQ102" i="3" l="1"/>
  <c r="BQ21" i="3"/>
  <c r="E20" i="4"/>
  <c r="H20" i="4" s="1"/>
  <c r="G20" i="4" s="1"/>
  <c r="BQ9" i="3"/>
  <c r="BQ30" i="3"/>
  <c r="H9" i="4"/>
  <c r="G9" i="4" s="1"/>
  <c r="H4" i="4"/>
  <c r="G4" i="4" s="1"/>
  <c r="H19" i="4"/>
  <c r="G19" i="4" s="1"/>
  <c r="H30" i="4"/>
  <c r="G30" i="4" s="1"/>
  <c r="BQ12" i="3"/>
  <c r="BQ16" i="3"/>
  <c r="BQ34" i="3"/>
  <c r="E33" i="4"/>
  <c r="H33" i="4" s="1"/>
  <c r="G33" i="4" s="1"/>
  <c r="BQ7" i="3"/>
  <c r="BQ20" i="3"/>
  <c r="H17" i="4"/>
  <c r="G17" i="4" s="1"/>
  <c r="H32" i="4"/>
  <c r="G32" i="4" s="1"/>
  <c r="H24" i="4"/>
  <c r="G24" i="4" s="1"/>
  <c r="H21" i="4"/>
  <c r="G21" i="4" s="1"/>
  <c r="H12" i="4"/>
  <c r="G12" i="4" s="1"/>
  <c r="BQ25" i="3"/>
  <c r="H27" i="4"/>
  <c r="G27" i="4" s="1"/>
  <c r="BQ28" i="3"/>
  <c r="H3" i="4"/>
  <c r="G3" i="4" s="1"/>
  <c r="BQ4" i="3"/>
  <c r="H18" i="4"/>
  <c r="G18" i="4" s="1"/>
  <c r="H5" i="4"/>
  <c r="G5" i="4" s="1"/>
  <c r="H7" i="4"/>
  <c r="G7" i="4" s="1"/>
  <c r="BQ8" i="3"/>
  <c r="BQ5" i="3"/>
  <c r="BQ13" i="3"/>
  <c r="H23" i="4"/>
  <c r="G23" i="4" s="1"/>
  <c r="H26" i="4"/>
  <c r="G26" i="4" s="1"/>
  <c r="BQ27" i="3"/>
  <c r="BQ22" i="3"/>
  <c r="BQ19" i="3"/>
  <c r="H22" i="4"/>
  <c r="G22" i="4" s="1"/>
  <c r="BQ23" i="3"/>
  <c r="H14" i="4"/>
  <c r="G14" i="4" s="1"/>
  <c r="BQ15" i="3"/>
  <c r="H16" i="4"/>
  <c r="G16" i="4" s="1"/>
  <c r="BQ17" i="3"/>
  <c r="BQ11" i="3"/>
  <c r="H10" i="4"/>
  <c r="G10" i="4" s="1"/>
  <c r="BQ33" i="3"/>
  <c r="H28" i="4"/>
  <c r="G28" i="4" s="1"/>
  <c r="BQ29" i="3"/>
  <c r="BQ26" i="3"/>
  <c r="BQ31" i="3"/>
  <c r="H31" i="4"/>
  <c r="G31" i="4" s="1"/>
  <c r="BQ10" i="3"/>
  <c r="BQ6" i="3"/>
  <c r="BQ3" i="3"/>
  <c r="BQ14" i="3"/>
  <c r="BQ18" i="3"/>
  <c r="BQ32" i="3"/>
  <c r="BQ24" i="3"/>
  <c r="BP175" i="3"/>
  <c r="BO175" i="3"/>
  <c r="BF87" i="3"/>
  <c r="BG87" i="3"/>
  <c r="BH87" i="3"/>
  <c r="BI87" i="3"/>
  <c r="BJ87" i="3"/>
  <c r="BK87" i="3"/>
  <c r="BL87" i="3"/>
  <c r="BM87" i="3"/>
  <c r="BN87" i="3"/>
  <c r="BE87" i="3"/>
  <c r="AY87" i="3"/>
  <c r="AM87" i="3"/>
  <c r="BQ175" i="3" l="1"/>
  <c r="BP87" i="3"/>
  <c r="BO87" i="3"/>
  <c r="BF58" i="3"/>
  <c r="BG58" i="3"/>
  <c r="BH58" i="3"/>
  <c r="BI58" i="3"/>
  <c r="BJ58" i="3"/>
  <c r="BK58" i="3"/>
  <c r="BL58" i="3"/>
  <c r="BM58" i="3"/>
  <c r="BN58" i="3"/>
  <c r="BF59" i="3"/>
  <c r="BG59" i="3"/>
  <c r="BH59" i="3"/>
  <c r="BI59" i="3"/>
  <c r="BJ59" i="3"/>
  <c r="BK59" i="3"/>
  <c r="BL59" i="3"/>
  <c r="BM59" i="3"/>
  <c r="BN59" i="3"/>
  <c r="AY58" i="3"/>
  <c r="AY59" i="3"/>
  <c r="AS58" i="3"/>
  <c r="AS59" i="3"/>
  <c r="AM58" i="3"/>
  <c r="AM59" i="3"/>
  <c r="AG58" i="3"/>
  <c r="AG59" i="3"/>
  <c r="I173" i="3"/>
  <c r="BP58" i="3" l="1"/>
  <c r="BP59" i="3"/>
  <c r="BQ87" i="3"/>
  <c r="BO58" i="3"/>
  <c r="BO59" i="3"/>
  <c r="E166" i="3"/>
  <c r="F166" i="3"/>
  <c r="G166" i="3"/>
  <c r="H166" i="3"/>
  <c r="BQ59" i="3" l="1"/>
  <c r="BQ58" i="3"/>
  <c r="AY96" i="3"/>
  <c r="AY127" i="3"/>
  <c r="C6" i="2"/>
  <c r="AZ184" i="3"/>
  <c r="AT184" i="3"/>
  <c r="AN184" i="3"/>
  <c r="AH184" i="3"/>
  <c r="AB184" i="3"/>
  <c r="V184" i="3"/>
  <c r="P184" i="3"/>
  <c r="J184" i="3"/>
  <c r="D184" i="3"/>
  <c r="BD183" i="3"/>
  <c r="BC183" i="3"/>
  <c r="BB183" i="3"/>
  <c r="BA183" i="3"/>
  <c r="AX183" i="3"/>
  <c r="AW183" i="3"/>
  <c r="AV183" i="3"/>
  <c r="AU183" i="3"/>
  <c r="AR183" i="3"/>
  <c r="AQ183" i="3"/>
  <c r="AP183" i="3"/>
  <c r="AO183" i="3"/>
  <c r="AL183" i="3"/>
  <c r="AK183" i="3"/>
  <c r="AJ183" i="3"/>
  <c r="AI183" i="3"/>
  <c r="AF183" i="3"/>
  <c r="AE183" i="3"/>
  <c r="AD183" i="3"/>
  <c r="AC183" i="3"/>
  <c r="Z183" i="3"/>
  <c r="Y183" i="3"/>
  <c r="X183" i="3"/>
  <c r="W183" i="3"/>
  <c r="T183" i="3"/>
  <c r="S183" i="3"/>
  <c r="R183" i="3"/>
  <c r="Q183" i="3"/>
  <c r="N183" i="3"/>
  <c r="M183" i="3"/>
  <c r="L183" i="3"/>
  <c r="K183" i="3"/>
  <c r="H183" i="3"/>
  <c r="G183" i="3"/>
  <c r="F183" i="3"/>
  <c r="E183" i="3"/>
  <c r="BN182" i="3"/>
  <c r="BM182" i="3"/>
  <c r="BL182" i="3"/>
  <c r="BK182" i="3"/>
  <c r="BJ182" i="3"/>
  <c r="BI182" i="3"/>
  <c r="BH182" i="3"/>
  <c r="BG182" i="3"/>
  <c r="BF182" i="3"/>
  <c r="BE182" i="3"/>
  <c r="AY182" i="3"/>
  <c r="AS182" i="3"/>
  <c r="AM182" i="3"/>
  <c r="AG182" i="3"/>
  <c r="AA182" i="3"/>
  <c r="U182" i="3"/>
  <c r="O182" i="3"/>
  <c r="I182" i="3"/>
  <c r="BN181" i="3"/>
  <c r="BM181" i="3"/>
  <c r="BL181" i="3"/>
  <c r="BK181" i="3"/>
  <c r="BJ181" i="3"/>
  <c r="BI181" i="3"/>
  <c r="BH181" i="3"/>
  <c r="BG181" i="3"/>
  <c r="BF181" i="3"/>
  <c r="BE181" i="3"/>
  <c r="AY181" i="3"/>
  <c r="AS181" i="3"/>
  <c r="AM181" i="3"/>
  <c r="AG181" i="3"/>
  <c r="AA181" i="3"/>
  <c r="U181" i="3"/>
  <c r="O181" i="3"/>
  <c r="I181" i="3"/>
  <c r="BN180" i="3"/>
  <c r="BM180" i="3"/>
  <c r="BL180" i="3"/>
  <c r="BK180" i="3"/>
  <c r="BJ180" i="3"/>
  <c r="BI180" i="3"/>
  <c r="BH180" i="3"/>
  <c r="BG180" i="3"/>
  <c r="BF180" i="3"/>
  <c r="BE180" i="3"/>
  <c r="AY180" i="3"/>
  <c r="AS180" i="3"/>
  <c r="AM180" i="3"/>
  <c r="AG180" i="3"/>
  <c r="AA180" i="3"/>
  <c r="U180" i="3"/>
  <c r="O180" i="3"/>
  <c r="I180" i="3"/>
  <c r="BN179" i="3"/>
  <c r="BM179" i="3"/>
  <c r="BL179" i="3"/>
  <c r="BK179" i="3"/>
  <c r="BJ179" i="3"/>
  <c r="BI179" i="3"/>
  <c r="BH179" i="3"/>
  <c r="BG179" i="3"/>
  <c r="BF179" i="3"/>
  <c r="BE179" i="3"/>
  <c r="AY179" i="3"/>
  <c r="AS179" i="3"/>
  <c r="AM179" i="3"/>
  <c r="AG179" i="3"/>
  <c r="AA179" i="3"/>
  <c r="U179" i="3"/>
  <c r="O179" i="3"/>
  <c r="I179" i="3"/>
  <c r="BN178" i="3"/>
  <c r="BM178" i="3"/>
  <c r="BL178" i="3"/>
  <c r="BK178" i="3"/>
  <c r="BJ178" i="3"/>
  <c r="BI178" i="3"/>
  <c r="BH178" i="3"/>
  <c r="BG178" i="3"/>
  <c r="BF178" i="3"/>
  <c r="BE178" i="3"/>
  <c r="AY178" i="3"/>
  <c r="AS178" i="3"/>
  <c r="AM178" i="3"/>
  <c r="AG178" i="3"/>
  <c r="AA178" i="3"/>
  <c r="U178" i="3"/>
  <c r="O178" i="3"/>
  <c r="I178" i="3"/>
  <c r="BN177" i="3"/>
  <c r="BM177" i="3"/>
  <c r="BL177" i="3"/>
  <c r="BK177" i="3"/>
  <c r="BJ177" i="3"/>
  <c r="BI177" i="3"/>
  <c r="BH177" i="3"/>
  <c r="BG177" i="3"/>
  <c r="BF177" i="3"/>
  <c r="BE177" i="3"/>
  <c r="AY177" i="3"/>
  <c r="AS177" i="3"/>
  <c r="AM177" i="3"/>
  <c r="AG177" i="3"/>
  <c r="AA177" i="3"/>
  <c r="U177" i="3"/>
  <c r="O177" i="3"/>
  <c r="I177" i="3"/>
  <c r="BN176" i="3"/>
  <c r="BM176" i="3"/>
  <c r="BL176" i="3"/>
  <c r="BK176" i="3"/>
  <c r="BJ176" i="3"/>
  <c r="BI176" i="3"/>
  <c r="BH176" i="3"/>
  <c r="BG176" i="3"/>
  <c r="BF176" i="3"/>
  <c r="BE176" i="3"/>
  <c r="AY176" i="3"/>
  <c r="AS176" i="3"/>
  <c r="AM176" i="3"/>
  <c r="AG176" i="3"/>
  <c r="AA176" i="3"/>
  <c r="O176" i="3"/>
  <c r="I176" i="3"/>
  <c r="BN174" i="3"/>
  <c r="BM174" i="3"/>
  <c r="BL174" i="3"/>
  <c r="BK174" i="3"/>
  <c r="BJ174" i="3"/>
  <c r="BI174" i="3"/>
  <c r="BH174" i="3"/>
  <c r="BG174" i="3"/>
  <c r="BF174" i="3"/>
  <c r="BE174" i="3"/>
  <c r="AY174" i="3"/>
  <c r="AS174" i="3"/>
  <c r="AM174" i="3"/>
  <c r="AG174" i="3"/>
  <c r="AA174" i="3"/>
  <c r="U174" i="3"/>
  <c r="O174" i="3"/>
  <c r="I174" i="3"/>
  <c r="BN173" i="3"/>
  <c r="BM173" i="3"/>
  <c r="BL173" i="3"/>
  <c r="BK173" i="3"/>
  <c r="BJ173" i="3"/>
  <c r="BI173" i="3"/>
  <c r="BH173" i="3"/>
  <c r="BG173" i="3"/>
  <c r="BF173" i="3"/>
  <c r="BE173" i="3"/>
  <c r="AY173" i="3"/>
  <c r="AS173" i="3"/>
  <c r="AM173" i="3"/>
  <c r="AG173" i="3"/>
  <c r="AA173" i="3"/>
  <c r="U173" i="3"/>
  <c r="O173" i="3"/>
  <c r="BN172" i="3"/>
  <c r="BM172" i="3"/>
  <c r="BL172" i="3"/>
  <c r="BK172" i="3"/>
  <c r="BJ172" i="3"/>
  <c r="BI172" i="3"/>
  <c r="BH172" i="3"/>
  <c r="BG172" i="3"/>
  <c r="BF172" i="3"/>
  <c r="BE172" i="3"/>
  <c r="AY172" i="3"/>
  <c r="AS172" i="3"/>
  <c r="AM172" i="3"/>
  <c r="AG172" i="3"/>
  <c r="AA172" i="3"/>
  <c r="U172" i="3"/>
  <c r="O172" i="3"/>
  <c r="I172" i="3"/>
  <c r="AZ167" i="3"/>
  <c r="AT167" i="3"/>
  <c r="AN167" i="3"/>
  <c r="AH167" i="3"/>
  <c r="AB167" i="3"/>
  <c r="V167" i="3"/>
  <c r="P167" i="3"/>
  <c r="J167" i="3"/>
  <c r="D167" i="3"/>
  <c r="BD166" i="3"/>
  <c r="BC166" i="3"/>
  <c r="BB166" i="3"/>
  <c r="BA166" i="3"/>
  <c r="AX166" i="3"/>
  <c r="AX167" i="3" s="1"/>
  <c r="AW166" i="3"/>
  <c r="AV166" i="3"/>
  <c r="AU166" i="3"/>
  <c r="AR166" i="3"/>
  <c r="AQ166" i="3"/>
  <c r="AP166" i="3"/>
  <c r="AO166" i="3"/>
  <c r="AL166" i="3"/>
  <c r="AK166" i="3"/>
  <c r="AJ166" i="3"/>
  <c r="AI166" i="3"/>
  <c r="AF166" i="3"/>
  <c r="AE166" i="3"/>
  <c r="AD166" i="3"/>
  <c r="AC166" i="3"/>
  <c r="Z166" i="3"/>
  <c r="Y166" i="3"/>
  <c r="X166" i="3"/>
  <c r="W166" i="3"/>
  <c r="T166" i="3"/>
  <c r="S166" i="3"/>
  <c r="R166" i="3"/>
  <c r="Q166" i="3"/>
  <c r="N166" i="3"/>
  <c r="M166" i="3"/>
  <c r="L166" i="3"/>
  <c r="K166" i="3"/>
  <c r="BN165" i="3"/>
  <c r="BM165" i="3"/>
  <c r="BL165" i="3"/>
  <c r="BK165" i="3"/>
  <c r="BJ165" i="3"/>
  <c r="BI165" i="3"/>
  <c r="BH165" i="3"/>
  <c r="BG165" i="3"/>
  <c r="BF165" i="3"/>
  <c r="BE165" i="3"/>
  <c r="AY165" i="3"/>
  <c r="AS165" i="3"/>
  <c r="AM165" i="3"/>
  <c r="AG165" i="3"/>
  <c r="AA165" i="3"/>
  <c r="U165" i="3"/>
  <c r="O165" i="3"/>
  <c r="I165" i="3"/>
  <c r="BN164" i="3"/>
  <c r="BM164" i="3"/>
  <c r="BL164" i="3"/>
  <c r="BK164" i="3"/>
  <c r="BJ164" i="3"/>
  <c r="BI164" i="3"/>
  <c r="BH164" i="3"/>
  <c r="BG164" i="3"/>
  <c r="BF164" i="3"/>
  <c r="BE164" i="3"/>
  <c r="AY164" i="3"/>
  <c r="AS164" i="3"/>
  <c r="AM164" i="3"/>
  <c r="AG164" i="3"/>
  <c r="AA164" i="3"/>
  <c r="U164" i="3"/>
  <c r="O164" i="3"/>
  <c r="I164" i="3"/>
  <c r="BN163" i="3"/>
  <c r="BM163" i="3"/>
  <c r="BL163" i="3"/>
  <c r="BK163" i="3"/>
  <c r="BJ163" i="3"/>
  <c r="BI163" i="3"/>
  <c r="BH163" i="3"/>
  <c r="BG163" i="3"/>
  <c r="BF163" i="3"/>
  <c r="BE163" i="3"/>
  <c r="AY163" i="3"/>
  <c r="AS163" i="3"/>
  <c r="AM163" i="3"/>
  <c r="AG163" i="3"/>
  <c r="AA163" i="3"/>
  <c r="U163" i="3"/>
  <c r="O163" i="3"/>
  <c r="I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AZ155" i="3"/>
  <c r="AT155" i="3"/>
  <c r="AN155" i="3"/>
  <c r="AH155" i="3"/>
  <c r="AB155" i="3"/>
  <c r="V155" i="3"/>
  <c r="P155" i="3"/>
  <c r="J155" i="3"/>
  <c r="D155" i="3"/>
  <c r="BD154" i="3"/>
  <c r="BC154" i="3"/>
  <c r="BB154" i="3"/>
  <c r="BA154" i="3"/>
  <c r="AX154" i="3"/>
  <c r="AW154" i="3"/>
  <c r="AV154" i="3"/>
  <c r="AU154" i="3"/>
  <c r="AR154" i="3"/>
  <c r="AQ154" i="3"/>
  <c r="AP154" i="3"/>
  <c r="AO154" i="3"/>
  <c r="AL154" i="3"/>
  <c r="AK154" i="3"/>
  <c r="AJ154" i="3"/>
  <c r="AI154" i="3"/>
  <c r="AF154" i="3"/>
  <c r="AE154" i="3"/>
  <c r="AD154" i="3"/>
  <c r="AC154" i="3"/>
  <c r="AC155" i="3" s="1"/>
  <c r="Z154" i="3"/>
  <c r="Y154" i="3"/>
  <c r="X154" i="3"/>
  <c r="W154" i="3"/>
  <c r="T154" i="3"/>
  <c r="S154" i="3"/>
  <c r="R154" i="3"/>
  <c r="Q154" i="3"/>
  <c r="N154" i="3"/>
  <c r="M154" i="3"/>
  <c r="L154" i="3"/>
  <c r="K154" i="3"/>
  <c r="H154" i="3"/>
  <c r="G154" i="3"/>
  <c r="F154" i="3"/>
  <c r="E154" i="3"/>
  <c r="BN153" i="3"/>
  <c r="BM153" i="3"/>
  <c r="BL153" i="3"/>
  <c r="BK153" i="3"/>
  <c r="BJ153" i="3"/>
  <c r="BI153" i="3"/>
  <c r="BH153" i="3"/>
  <c r="BG153" i="3"/>
  <c r="BF153" i="3"/>
  <c r="BE153" i="3"/>
  <c r="AY153" i="3"/>
  <c r="AS153" i="3"/>
  <c r="AM153" i="3"/>
  <c r="AG153" i="3"/>
  <c r="AA153" i="3"/>
  <c r="U153" i="3"/>
  <c r="O153" i="3"/>
  <c r="I153" i="3"/>
  <c r="BN152" i="3"/>
  <c r="BM152" i="3"/>
  <c r="BL152" i="3"/>
  <c r="BK152" i="3"/>
  <c r="BJ152" i="3"/>
  <c r="BI152" i="3"/>
  <c r="BH152" i="3"/>
  <c r="BG152" i="3"/>
  <c r="BF152" i="3"/>
  <c r="BE152" i="3"/>
  <c r="AY152" i="3"/>
  <c r="AS152" i="3"/>
  <c r="AM152" i="3"/>
  <c r="AG152" i="3"/>
  <c r="AA152" i="3"/>
  <c r="U152" i="3"/>
  <c r="O152" i="3"/>
  <c r="I152" i="3"/>
  <c r="BN151" i="3"/>
  <c r="BM151" i="3"/>
  <c r="BL151" i="3"/>
  <c r="BK151" i="3"/>
  <c r="BJ151" i="3"/>
  <c r="BI151" i="3"/>
  <c r="BH151" i="3"/>
  <c r="BG151" i="3"/>
  <c r="BF151" i="3"/>
  <c r="BE151" i="3"/>
  <c r="AY151" i="3"/>
  <c r="AS151" i="3"/>
  <c r="AM151" i="3"/>
  <c r="AG151" i="3"/>
  <c r="AA151" i="3"/>
  <c r="U151" i="3"/>
  <c r="O151" i="3"/>
  <c r="I151" i="3"/>
  <c r="BN150" i="3"/>
  <c r="BM150" i="3"/>
  <c r="BL150" i="3"/>
  <c r="BK150" i="3"/>
  <c r="BJ150" i="3"/>
  <c r="BI150" i="3"/>
  <c r="BH150" i="3"/>
  <c r="BG150" i="3"/>
  <c r="BF150" i="3"/>
  <c r="BE150" i="3"/>
  <c r="AY150" i="3"/>
  <c r="AS150" i="3"/>
  <c r="AM150" i="3"/>
  <c r="AG150" i="3"/>
  <c r="AA150" i="3"/>
  <c r="U150" i="3"/>
  <c r="O150" i="3"/>
  <c r="I150" i="3"/>
  <c r="BN149" i="3"/>
  <c r="BM149" i="3"/>
  <c r="BL149" i="3"/>
  <c r="BK149" i="3"/>
  <c r="BJ149" i="3"/>
  <c r="BI149" i="3"/>
  <c r="BH149" i="3"/>
  <c r="BG149" i="3"/>
  <c r="BF149" i="3"/>
  <c r="BE149" i="3"/>
  <c r="AY149" i="3"/>
  <c r="AS149" i="3"/>
  <c r="AM149" i="3"/>
  <c r="AG149" i="3"/>
  <c r="AA149" i="3"/>
  <c r="U149" i="3"/>
  <c r="O149" i="3"/>
  <c r="I149" i="3"/>
  <c r="BN148" i="3"/>
  <c r="BM148" i="3"/>
  <c r="BL148" i="3"/>
  <c r="BK148" i="3"/>
  <c r="BJ148" i="3"/>
  <c r="BI148" i="3"/>
  <c r="BH148" i="3"/>
  <c r="BG148" i="3"/>
  <c r="BF148" i="3"/>
  <c r="BE148" i="3"/>
  <c r="AY148" i="3"/>
  <c r="AS148" i="3"/>
  <c r="AM148" i="3"/>
  <c r="AG148" i="3"/>
  <c r="AA148" i="3"/>
  <c r="U148" i="3"/>
  <c r="O148" i="3"/>
  <c r="I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AZ139" i="3"/>
  <c r="AT139" i="3"/>
  <c r="AN139" i="3"/>
  <c r="AH139" i="3"/>
  <c r="AB139" i="3"/>
  <c r="V139" i="3"/>
  <c r="P139" i="3"/>
  <c r="J139" i="3"/>
  <c r="D139" i="3"/>
  <c r="BD138" i="3"/>
  <c r="BC138" i="3"/>
  <c r="BB138" i="3"/>
  <c r="BA138" i="3"/>
  <c r="AX138" i="3"/>
  <c r="AW138" i="3"/>
  <c r="AV138" i="3"/>
  <c r="AU138" i="3"/>
  <c r="AR138" i="3"/>
  <c r="AQ138" i="3"/>
  <c r="AP138" i="3"/>
  <c r="AO138" i="3"/>
  <c r="AL138" i="3"/>
  <c r="AK138" i="3"/>
  <c r="AJ138" i="3"/>
  <c r="AI138" i="3"/>
  <c r="AF138" i="3"/>
  <c r="AE138" i="3"/>
  <c r="AD138" i="3"/>
  <c r="AC138" i="3"/>
  <c r="Z138" i="3"/>
  <c r="Y138" i="3"/>
  <c r="X138" i="3"/>
  <c r="W138" i="3"/>
  <c r="T138" i="3"/>
  <c r="S138" i="3"/>
  <c r="R138" i="3"/>
  <c r="Q138" i="3"/>
  <c r="N138" i="3"/>
  <c r="M138" i="3"/>
  <c r="L138" i="3"/>
  <c r="K138" i="3"/>
  <c r="H138" i="3"/>
  <c r="G138" i="3"/>
  <c r="F138" i="3"/>
  <c r="E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BN133" i="3"/>
  <c r="BM133" i="3"/>
  <c r="BL133" i="3"/>
  <c r="BK133" i="3"/>
  <c r="BJ133" i="3"/>
  <c r="BI133" i="3"/>
  <c r="BH133" i="3"/>
  <c r="BG133" i="3"/>
  <c r="BF133" i="3"/>
  <c r="BE133" i="3"/>
  <c r="AY133" i="3"/>
  <c r="AS133" i="3"/>
  <c r="AM133" i="3"/>
  <c r="AG133" i="3"/>
  <c r="AA133" i="3"/>
  <c r="U133" i="3"/>
  <c r="O133" i="3"/>
  <c r="I133" i="3"/>
  <c r="BN132" i="3"/>
  <c r="BM132" i="3"/>
  <c r="BL132" i="3"/>
  <c r="BK132" i="3"/>
  <c r="BJ132" i="3"/>
  <c r="BI132" i="3"/>
  <c r="BH132" i="3"/>
  <c r="BG132" i="3"/>
  <c r="BF132" i="3"/>
  <c r="BE132" i="3"/>
  <c r="AY132" i="3"/>
  <c r="AS132" i="3"/>
  <c r="AM132" i="3"/>
  <c r="AG132" i="3"/>
  <c r="AA132" i="3"/>
  <c r="U132" i="3"/>
  <c r="O132" i="3"/>
  <c r="I132" i="3"/>
  <c r="BN131" i="3"/>
  <c r="BM131" i="3"/>
  <c r="BL131" i="3"/>
  <c r="BK131" i="3"/>
  <c r="BJ131" i="3"/>
  <c r="BI131" i="3"/>
  <c r="BH131" i="3"/>
  <c r="BG131" i="3"/>
  <c r="BF131" i="3"/>
  <c r="BE131" i="3"/>
  <c r="AY131" i="3"/>
  <c r="AS131" i="3"/>
  <c r="AM131" i="3"/>
  <c r="AG131" i="3"/>
  <c r="AA131" i="3"/>
  <c r="U131" i="3"/>
  <c r="O131" i="3"/>
  <c r="I131" i="3"/>
  <c r="BN130" i="3"/>
  <c r="BM130" i="3"/>
  <c r="BL130" i="3"/>
  <c r="BK130" i="3"/>
  <c r="BJ130" i="3"/>
  <c r="BI130" i="3"/>
  <c r="BH130" i="3"/>
  <c r="BG130" i="3"/>
  <c r="BF130" i="3"/>
  <c r="BE130" i="3"/>
  <c r="AY130" i="3"/>
  <c r="AS130" i="3"/>
  <c r="AM130" i="3"/>
  <c r="AG130" i="3"/>
  <c r="AA130" i="3"/>
  <c r="U130" i="3"/>
  <c r="O130" i="3"/>
  <c r="I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AZ121" i="3"/>
  <c r="AT121" i="3"/>
  <c r="AN121" i="3"/>
  <c r="AH121" i="3"/>
  <c r="AB121" i="3"/>
  <c r="V121" i="3"/>
  <c r="P121" i="3"/>
  <c r="J121" i="3"/>
  <c r="D121" i="3"/>
  <c r="BD120" i="3"/>
  <c r="BC120" i="3"/>
  <c r="BB120" i="3"/>
  <c r="BA120" i="3"/>
  <c r="AX120" i="3"/>
  <c r="AW120" i="3"/>
  <c r="AV120" i="3"/>
  <c r="AU120" i="3"/>
  <c r="AR120" i="3"/>
  <c r="AQ120" i="3"/>
  <c r="AP120" i="3"/>
  <c r="AO120" i="3"/>
  <c r="AL120" i="3"/>
  <c r="AK120" i="3"/>
  <c r="AJ120" i="3"/>
  <c r="AI120" i="3"/>
  <c r="AF120" i="3"/>
  <c r="AE120" i="3"/>
  <c r="AD120" i="3"/>
  <c r="AC120" i="3"/>
  <c r="Z120" i="3"/>
  <c r="Y120" i="3"/>
  <c r="X120" i="3"/>
  <c r="W120" i="3"/>
  <c r="T120" i="3"/>
  <c r="S120" i="3"/>
  <c r="R120" i="3"/>
  <c r="Q120" i="3"/>
  <c r="N120" i="3"/>
  <c r="M120" i="3"/>
  <c r="L120" i="3"/>
  <c r="K120" i="3"/>
  <c r="H120" i="3"/>
  <c r="G120" i="3"/>
  <c r="F120" i="3"/>
  <c r="E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AZ105" i="3"/>
  <c r="AT105" i="3"/>
  <c r="AN105" i="3"/>
  <c r="AH105" i="3"/>
  <c r="AB105" i="3"/>
  <c r="V105" i="3"/>
  <c r="P105" i="3"/>
  <c r="J105" i="3"/>
  <c r="D105" i="3"/>
  <c r="BD104" i="3"/>
  <c r="BC104" i="3"/>
  <c r="BB104" i="3"/>
  <c r="BA104" i="3"/>
  <c r="AX104" i="3"/>
  <c r="AW104" i="3"/>
  <c r="AV104" i="3"/>
  <c r="AU104" i="3"/>
  <c r="AR104" i="3"/>
  <c r="AQ104" i="3"/>
  <c r="AP104" i="3"/>
  <c r="AO104" i="3"/>
  <c r="AL104" i="3"/>
  <c r="AK104" i="3"/>
  <c r="AJ104" i="3"/>
  <c r="AI104" i="3"/>
  <c r="AF104" i="3"/>
  <c r="AE104" i="3"/>
  <c r="AD104" i="3"/>
  <c r="AC104" i="3"/>
  <c r="AC105" i="3" s="1"/>
  <c r="Z104" i="3"/>
  <c r="Y104" i="3"/>
  <c r="X104" i="3"/>
  <c r="W104" i="3"/>
  <c r="T104" i="3"/>
  <c r="S104" i="3"/>
  <c r="R104" i="3"/>
  <c r="Q104" i="3"/>
  <c r="N104" i="3"/>
  <c r="M104" i="3"/>
  <c r="L104" i="3"/>
  <c r="K104" i="3"/>
  <c r="H104" i="3"/>
  <c r="G104" i="3"/>
  <c r="F104" i="3"/>
  <c r="E104" i="3"/>
  <c r="BN103" i="3"/>
  <c r="BM103" i="3"/>
  <c r="BL103" i="3"/>
  <c r="BK103" i="3"/>
  <c r="BJ103" i="3"/>
  <c r="BI103" i="3"/>
  <c r="BH103" i="3"/>
  <c r="BG103" i="3"/>
  <c r="BF103" i="3"/>
  <c r="BE103" i="3"/>
  <c r="AY103" i="3"/>
  <c r="AS103" i="3"/>
  <c r="AM103" i="3"/>
  <c r="AG103" i="3"/>
  <c r="AA103" i="3"/>
  <c r="U103" i="3"/>
  <c r="O103" i="3"/>
  <c r="I103"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S96" i="3"/>
  <c r="AM96" i="3"/>
  <c r="AG96" i="3"/>
  <c r="AA96" i="3"/>
  <c r="U96" i="3"/>
  <c r="O96" i="3"/>
  <c r="I96" i="3"/>
  <c r="AZ91" i="3"/>
  <c r="AT91" i="3"/>
  <c r="AN91" i="3"/>
  <c r="AH91" i="3"/>
  <c r="AB91" i="3"/>
  <c r="V91" i="3"/>
  <c r="P91" i="3"/>
  <c r="J91" i="3"/>
  <c r="D91" i="3"/>
  <c r="BD90" i="3"/>
  <c r="BC90" i="3"/>
  <c r="BB90" i="3"/>
  <c r="BA90" i="3"/>
  <c r="AX90" i="3"/>
  <c r="AW90" i="3"/>
  <c r="AV90" i="3"/>
  <c r="AU90" i="3"/>
  <c r="AR90" i="3"/>
  <c r="AQ90" i="3"/>
  <c r="AP90" i="3"/>
  <c r="AO90" i="3"/>
  <c r="AL90" i="3"/>
  <c r="AK90" i="3"/>
  <c r="AJ90" i="3"/>
  <c r="AI90" i="3"/>
  <c r="AF90" i="3"/>
  <c r="AE90" i="3"/>
  <c r="AD90" i="3"/>
  <c r="AC90" i="3"/>
  <c r="Z90" i="3"/>
  <c r="Y90" i="3"/>
  <c r="X90" i="3"/>
  <c r="W90" i="3"/>
  <c r="T90" i="3"/>
  <c r="S90" i="3"/>
  <c r="R90" i="3"/>
  <c r="Q90" i="3"/>
  <c r="N90" i="3"/>
  <c r="M90" i="3"/>
  <c r="L90" i="3"/>
  <c r="K90" i="3"/>
  <c r="H90" i="3"/>
  <c r="G90" i="3"/>
  <c r="F90" i="3"/>
  <c r="E90" i="3"/>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G88" i="3"/>
  <c r="AA88" i="3"/>
  <c r="U88" i="3"/>
  <c r="O88" i="3"/>
  <c r="I88" i="3"/>
  <c r="BN86" i="3"/>
  <c r="BM86" i="3"/>
  <c r="BL86" i="3"/>
  <c r="BK86" i="3"/>
  <c r="BJ86" i="3"/>
  <c r="BI86" i="3"/>
  <c r="BH86" i="3"/>
  <c r="BG86" i="3"/>
  <c r="BF86" i="3"/>
  <c r="BE86" i="3"/>
  <c r="AY86" i="3"/>
  <c r="AS86" i="3"/>
  <c r="AM86" i="3"/>
  <c r="AG86" i="3"/>
  <c r="AA86" i="3"/>
  <c r="U86" i="3"/>
  <c r="O86" i="3"/>
  <c r="I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AZ76" i="3"/>
  <c r="AT76" i="3"/>
  <c r="AN76" i="3"/>
  <c r="AH76" i="3"/>
  <c r="AB76" i="3"/>
  <c r="V76" i="3"/>
  <c r="P76" i="3"/>
  <c r="J76" i="3"/>
  <c r="D76" i="3"/>
  <c r="BD75" i="3"/>
  <c r="BC75" i="3"/>
  <c r="BB75" i="3"/>
  <c r="BA75" i="3"/>
  <c r="AX75" i="3"/>
  <c r="AW75" i="3"/>
  <c r="AV75" i="3"/>
  <c r="AU75" i="3"/>
  <c r="AR75" i="3"/>
  <c r="AQ75" i="3"/>
  <c r="AP75" i="3"/>
  <c r="AO75" i="3"/>
  <c r="AL75" i="3"/>
  <c r="AK75" i="3"/>
  <c r="AJ75" i="3"/>
  <c r="AI75" i="3"/>
  <c r="AF75" i="3"/>
  <c r="AE75" i="3"/>
  <c r="AD75" i="3"/>
  <c r="AC75" i="3"/>
  <c r="Z75" i="3"/>
  <c r="Y75" i="3"/>
  <c r="X75" i="3"/>
  <c r="W75" i="3"/>
  <c r="T75" i="3"/>
  <c r="S75" i="3"/>
  <c r="R75" i="3"/>
  <c r="Q75" i="3"/>
  <c r="N75" i="3"/>
  <c r="M75" i="3"/>
  <c r="L75" i="3"/>
  <c r="K75" i="3"/>
  <c r="H75" i="3"/>
  <c r="G75" i="3"/>
  <c r="F75" i="3"/>
  <c r="E75" i="3"/>
  <c r="AA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AZ63" i="3"/>
  <c r="AT63" i="3"/>
  <c r="AN63" i="3"/>
  <c r="AH63" i="3"/>
  <c r="AB63" i="3"/>
  <c r="V63" i="3"/>
  <c r="P63" i="3"/>
  <c r="J63" i="3"/>
  <c r="D63" i="3"/>
  <c r="BD62" i="3"/>
  <c r="BC62" i="3"/>
  <c r="BB62" i="3"/>
  <c r="BA62" i="3"/>
  <c r="AX62" i="3"/>
  <c r="AW62" i="3"/>
  <c r="AV62" i="3"/>
  <c r="AU62" i="3"/>
  <c r="AR62" i="3"/>
  <c r="AQ62" i="3"/>
  <c r="AP62" i="3"/>
  <c r="AO62" i="3"/>
  <c r="AL62" i="3"/>
  <c r="AK62" i="3"/>
  <c r="AJ62" i="3"/>
  <c r="AI62" i="3"/>
  <c r="AF62" i="3"/>
  <c r="AE62" i="3"/>
  <c r="AD62" i="3"/>
  <c r="AC62" i="3"/>
  <c r="Z62" i="3"/>
  <c r="Y62" i="3"/>
  <c r="X62" i="3"/>
  <c r="W62" i="3"/>
  <c r="T62" i="3"/>
  <c r="S62" i="3"/>
  <c r="R62" i="3"/>
  <c r="Q62" i="3"/>
  <c r="N62" i="3"/>
  <c r="M62" i="3"/>
  <c r="L62" i="3"/>
  <c r="K62" i="3"/>
  <c r="H62" i="3"/>
  <c r="G62" i="3"/>
  <c r="F62" i="3"/>
  <c r="E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AZ49" i="3"/>
  <c r="AT49" i="3"/>
  <c r="AN49" i="3"/>
  <c r="AH49" i="3"/>
  <c r="AB49" i="3"/>
  <c r="V49" i="3"/>
  <c r="P49" i="3"/>
  <c r="J49" i="3"/>
  <c r="D49" i="3"/>
  <c r="BD48" i="3"/>
  <c r="BC48" i="3"/>
  <c r="BB48" i="3"/>
  <c r="BA48" i="3"/>
  <c r="AX48" i="3"/>
  <c r="AW48" i="3"/>
  <c r="AV48" i="3"/>
  <c r="AU48" i="3"/>
  <c r="AR48" i="3"/>
  <c r="AQ48" i="3"/>
  <c r="AP48" i="3"/>
  <c r="AO48" i="3"/>
  <c r="AL48" i="3"/>
  <c r="AK48" i="3"/>
  <c r="AJ48" i="3"/>
  <c r="AI48" i="3"/>
  <c r="AF48" i="3"/>
  <c r="AE48" i="3"/>
  <c r="AD48" i="3"/>
  <c r="AC48" i="3"/>
  <c r="Z48" i="3"/>
  <c r="Y48" i="3"/>
  <c r="X48" i="3"/>
  <c r="W48" i="3"/>
  <c r="T48" i="3"/>
  <c r="S48" i="3"/>
  <c r="R48" i="3"/>
  <c r="Q48" i="3"/>
  <c r="N48" i="3"/>
  <c r="M48" i="3"/>
  <c r="L48" i="3"/>
  <c r="K48" i="3"/>
  <c r="H48" i="3"/>
  <c r="G48" i="3"/>
  <c r="F48" i="3"/>
  <c r="E48" i="3"/>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N40" i="3"/>
  <c r="BM40" i="3"/>
  <c r="BL40" i="3"/>
  <c r="BK40" i="3"/>
  <c r="BJ40" i="3"/>
  <c r="BI40" i="3"/>
  <c r="BH40" i="3"/>
  <c r="BG40" i="3"/>
  <c r="BF40" i="3"/>
  <c r="BE40" i="3"/>
  <c r="AY40" i="3"/>
  <c r="AS40" i="3"/>
  <c r="AM40" i="3"/>
  <c r="AG40" i="3"/>
  <c r="AA40" i="3"/>
  <c r="U40" i="3"/>
  <c r="O40" i="3"/>
  <c r="I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M25" i="2"/>
  <c r="M24" i="2"/>
  <c r="M23" i="2"/>
  <c r="M22" i="2"/>
  <c r="M21" i="2"/>
  <c r="M19" i="2"/>
  <c r="N25" i="2" s="1"/>
  <c r="M18" i="2"/>
  <c r="C3" i="2"/>
  <c r="C2" i="2"/>
  <c r="C7" i="2"/>
  <c r="C10" i="2"/>
  <c r="C9" i="2"/>
  <c r="C8" i="2"/>
  <c r="C4" i="2"/>
  <c r="C5" i="2"/>
  <c r="L1" i="2"/>
  <c r="K1" i="2"/>
  <c r="J1" i="2"/>
  <c r="I1" i="2"/>
  <c r="H1" i="2"/>
  <c r="G1" i="2"/>
  <c r="F1" i="2"/>
  <c r="E1" i="2"/>
  <c r="D1" i="2"/>
  <c r="AQ155" i="3" l="1"/>
  <c r="AQ184" i="3"/>
  <c r="L105" i="3"/>
  <c r="AJ139" i="3"/>
  <c r="G105" i="3"/>
  <c r="BP114" i="3"/>
  <c r="BP131" i="3"/>
  <c r="BO131" i="3"/>
  <c r="BP134" i="3"/>
  <c r="BA184" i="3"/>
  <c r="AK49" i="3"/>
  <c r="AK91" i="3"/>
  <c r="BP70" i="3"/>
  <c r="BP100" i="3"/>
  <c r="BP118" i="3"/>
  <c r="BO118" i="3"/>
  <c r="H76" i="3"/>
  <c r="BP84" i="3"/>
  <c r="BP88" i="3"/>
  <c r="BO88" i="3"/>
  <c r="BP117" i="3"/>
  <c r="BO137" i="3"/>
  <c r="BP151" i="3"/>
  <c r="BP101" i="3"/>
  <c r="BO101" i="3"/>
  <c r="BP61" i="3"/>
  <c r="L91" i="3"/>
  <c r="N91" i="3"/>
  <c r="BP165" i="3"/>
  <c r="I166" i="3"/>
  <c r="BB91" i="3"/>
  <c r="BB169" i="3" s="1"/>
  <c r="AW139" i="3"/>
  <c r="AX106" i="3"/>
  <c r="AR91" i="3"/>
  <c r="AL121" i="3"/>
  <c r="AF64" i="3"/>
  <c r="AE63" i="3"/>
  <c r="BO42" i="3"/>
  <c r="Y76" i="3"/>
  <c r="BP43" i="3"/>
  <c r="T122" i="3"/>
  <c r="S155" i="3"/>
  <c r="N49" i="3"/>
  <c r="L139" i="3"/>
  <c r="L63" i="3"/>
  <c r="M63" i="3"/>
  <c r="O183" i="3"/>
  <c r="G50" i="3"/>
  <c r="G49" i="3"/>
  <c r="F49" i="3"/>
  <c r="E184" i="3"/>
  <c r="F77" i="3"/>
  <c r="E76" i="3"/>
  <c r="G76" i="3"/>
  <c r="F92" i="3"/>
  <c r="BF138" i="3"/>
  <c r="Q139" i="3"/>
  <c r="K121" i="3"/>
  <c r="G91" i="3"/>
  <c r="M91" i="3"/>
  <c r="AM75" i="3"/>
  <c r="AJ76" i="3"/>
  <c r="BP128" i="3"/>
  <c r="AR184" i="3"/>
  <c r="BB121" i="3"/>
  <c r="AW64" i="3"/>
  <c r="AR106" i="3"/>
  <c r="AK76" i="3"/>
  <c r="AJ77" i="3"/>
  <c r="AK77" i="3"/>
  <c r="AL76" i="3"/>
  <c r="AI76" i="3"/>
  <c r="AJ49" i="3"/>
  <c r="AJ50" i="3"/>
  <c r="AL49" i="3"/>
  <c r="AI49" i="3"/>
  <c r="AK121" i="3"/>
  <c r="AK63" i="3"/>
  <c r="AI64" i="3"/>
  <c r="AL63" i="3"/>
  <c r="AJ64" i="3"/>
  <c r="AJ63" i="3"/>
  <c r="AI63" i="3"/>
  <c r="AM138" i="3"/>
  <c r="AK139" i="3"/>
  <c r="AK140" i="3"/>
  <c r="AL139" i="3"/>
  <c r="AM183" i="3"/>
  <c r="AL184" i="3"/>
  <c r="AM104" i="3"/>
  <c r="BA92" i="3"/>
  <c r="BC91" i="3"/>
  <c r="BD91" i="3"/>
  <c r="BB168" i="3"/>
  <c r="BB167" i="3"/>
  <c r="BA168" i="3"/>
  <c r="BD185" i="3"/>
  <c r="BD184" i="3"/>
  <c r="BD155" i="3"/>
  <c r="BE104" i="3"/>
  <c r="BC63" i="3"/>
  <c r="BD139" i="3"/>
  <c r="BB139" i="3"/>
  <c r="BA139" i="3"/>
  <c r="BB140" i="3"/>
  <c r="BD121" i="3"/>
  <c r="BC76" i="3"/>
  <c r="BB76" i="3"/>
  <c r="BD77" i="3"/>
  <c r="BD76" i="3"/>
  <c r="BD123" i="3" s="1"/>
  <c r="AW105" i="3"/>
  <c r="AW107" i="3" s="1"/>
  <c r="AX105" i="3"/>
  <c r="AV139" i="3"/>
  <c r="AU139" i="3"/>
  <c r="AU140" i="3"/>
  <c r="AW91" i="3"/>
  <c r="AW63" i="3"/>
  <c r="AY183" i="3"/>
  <c r="AY122" i="3" s="1"/>
  <c r="AU185" i="3"/>
  <c r="AW122" i="3"/>
  <c r="AY48" i="3"/>
  <c r="AX49" i="3"/>
  <c r="AY154" i="3"/>
  <c r="AW155" i="3"/>
  <c r="AY166" i="3"/>
  <c r="AU168" i="3"/>
  <c r="AU167" i="3"/>
  <c r="AW167" i="3"/>
  <c r="AR155" i="3"/>
  <c r="AS62" i="3"/>
  <c r="AP63" i="3"/>
  <c r="AP76" i="3"/>
  <c r="AR77" i="3"/>
  <c r="AQ76" i="3"/>
  <c r="AQ78" i="3" s="1"/>
  <c r="AR76" i="3"/>
  <c r="AR185" i="3"/>
  <c r="AO184" i="3"/>
  <c r="AP184" i="3"/>
  <c r="AP139" i="3"/>
  <c r="AO139" i="3"/>
  <c r="AR49" i="3"/>
  <c r="AQ91" i="3"/>
  <c r="AR92" i="3"/>
  <c r="AO122" i="3"/>
  <c r="AQ121" i="3"/>
  <c r="AQ122" i="3"/>
  <c r="AO121" i="3"/>
  <c r="BO162" i="3"/>
  <c r="BP160" i="3"/>
  <c r="AD167" i="3"/>
  <c r="AE167" i="3"/>
  <c r="AF168" i="3"/>
  <c r="AE106" i="3"/>
  <c r="AF105" i="3"/>
  <c r="AE49" i="3"/>
  <c r="AE77" i="3"/>
  <c r="AF76" i="3"/>
  <c r="AF155" i="3"/>
  <c r="AC156" i="3"/>
  <c r="AD155" i="3"/>
  <c r="AE155" i="3"/>
  <c r="AD63" i="3"/>
  <c r="AF63" i="3"/>
  <c r="AF121" i="3"/>
  <c r="AE121" i="3"/>
  <c r="AE123" i="3" s="1"/>
  <c r="AC122" i="3"/>
  <c r="AE184" i="3"/>
  <c r="AC185" i="3"/>
  <c r="AF184" i="3"/>
  <c r="AD184" i="3"/>
  <c r="Z184" i="3"/>
  <c r="Y63" i="3"/>
  <c r="Z63" i="3"/>
  <c r="Z65" i="3" s="1"/>
  <c r="W63" i="3"/>
  <c r="Y64" i="3"/>
  <c r="W64" i="3"/>
  <c r="X63" i="3"/>
  <c r="Z64" i="3"/>
  <c r="Z122" i="3"/>
  <c r="Y155" i="3"/>
  <c r="X155" i="3"/>
  <c r="Z155" i="3"/>
  <c r="Z156" i="3"/>
  <c r="BP126" i="3"/>
  <c r="W139" i="3"/>
  <c r="Y139" i="3"/>
  <c r="Z140" i="3"/>
  <c r="X139" i="3"/>
  <c r="Z139" i="3"/>
  <c r="Y91" i="3"/>
  <c r="BO68" i="3"/>
  <c r="Z106" i="3"/>
  <c r="Y105" i="3"/>
  <c r="AA104" i="3"/>
  <c r="X49" i="3"/>
  <c r="BO40" i="3"/>
  <c r="AA48" i="3"/>
  <c r="BO98" i="3"/>
  <c r="S91" i="3"/>
  <c r="S92" i="3"/>
  <c r="S139" i="3"/>
  <c r="T139" i="3"/>
  <c r="T140" i="3"/>
  <c r="S121" i="3"/>
  <c r="T121" i="3"/>
  <c r="Q121" i="3"/>
  <c r="U62" i="3"/>
  <c r="Q64" i="3"/>
  <c r="S63" i="3"/>
  <c r="Q63" i="3"/>
  <c r="R63" i="3"/>
  <c r="T64" i="3"/>
  <c r="U75" i="3"/>
  <c r="S76" i="3"/>
  <c r="S49" i="3"/>
  <c r="T49" i="3"/>
  <c r="T51" i="3" s="1"/>
  <c r="Q49" i="3"/>
  <c r="BO172" i="3"/>
  <c r="T184" i="3"/>
  <c r="T155" i="3"/>
  <c r="S156" i="3"/>
  <c r="U166" i="3"/>
  <c r="S168" i="3"/>
  <c r="T167" i="3"/>
  <c r="R168" i="3"/>
  <c r="S167" i="3"/>
  <c r="S169" i="3" s="1"/>
  <c r="R167" i="3"/>
  <c r="N92" i="3"/>
  <c r="BP83" i="3"/>
  <c r="N106" i="3"/>
  <c r="O104" i="3"/>
  <c r="O106" i="3" s="1"/>
  <c r="N105" i="3"/>
  <c r="M105" i="3"/>
  <c r="BP162" i="3"/>
  <c r="M167" i="3"/>
  <c r="N167" i="3"/>
  <c r="BO56" i="3"/>
  <c r="H63" i="3"/>
  <c r="G63" i="3"/>
  <c r="G64" i="3"/>
  <c r="N121" i="3"/>
  <c r="L121" i="3"/>
  <c r="BP112" i="3"/>
  <c r="BO38" i="3"/>
  <c r="BO70" i="3"/>
  <c r="K76" i="3"/>
  <c r="N139" i="3"/>
  <c r="K139" i="3"/>
  <c r="BP182" i="3"/>
  <c r="F184" i="3"/>
  <c r="F185" i="3"/>
  <c r="BA50" i="3"/>
  <c r="T106" i="3"/>
  <c r="AQ168" i="3"/>
  <c r="AP168" i="3"/>
  <c r="AR168" i="3"/>
  <c r="T185" i="3"/>
  <c r="S185" i="3"/>
  <c r="AL185" i="3"/>
  <c r="R185" i="3"/>
  <c r="I48" i="3"/>
  <c r="BC49" i="3"/>
  <c r="BO54" i="3"/>
  <c r="AG62" i="3"/>
  <c r="K77" i="3"/>
  <c r="Z91" i="3"/>
  <c r="BB105" i="3"/>
  <c r="T105" i="3"/>
  <c r="F106" i="3"/>
  <c r="Z121" i="3"/>
  <c r="N156" i="3"/>
  <c r="M156" i="3"/>
  <c r="BL183" i="3"/>
  <c r="BO39" i="3"/>
  <c r="BO47" i="3"/>
  <c r="H49" i="3"/>
  <c r="AF49" i="3"/>
  <c r="T50" i="3"/>
  <c r="BP55" i="3"/>
  <c r="AM62" i="3"/>
  <c r="AM64" i="3" s="1"/>
  <c r="BO55" i="3"/>
  <c r="N63" i="3"/>
  <c r="T63" i="3"/>
  <c r="AR63" i="3"/>
  <c r="AX63" i="3"/>
  <c r="BD63" i="3"/>
  <c r="AU63" i="3"/>
  <c r="L64" i="3"/>
  <c r="AP64" i="3"/>
  <c r="BE75" i="3"/>
  <c r="BP73" i="3"/>
  <c r="W76" i="3"/>
  <c r="AC76" i="3"/>
  <c r="BJ75" i="3"/>
  <c r="AE76" i="3"/>
  <c r="L77" i="3"/>
  <c r="AU77" i="3"/>
  <c r="BJ90" i="3"/>
  <c r="T92" i="3"/>
  <c r="S105" i="3"/>
  <c r="AQ105" i="3"/>
  <c r="BC105" i="3"/>
  <c r="BC65" i="3" s="1"/>
  <c r="Y106" i="3"/>
  <c r="G106" i="3"/>
  <c r="AG120" i="3"/>
  <c r="BE120" i="3"/>
  <c r="BE122" i="3" s="1"/>
  <c r="BO115" i="3"/>
  <c r="BP119" i="3"/>
  <c r="BO119" i="3"/>
  <c r="M155" i="3"/>
  <c r="X167" i="3"/>
  <c r="X51" i="3" s="1"/>
  <c r="AP167" i="3"/>
  <c r="AV167" i="3"/>
  <c r="BM166" i="3"/>
  <c r="N168" i="3"/>
  <c r="AC50" i="3"/>
  <c r="Z77" i="3"/>
  <c r="Y77" i="3"/>
  <c r="AX77" i="3"/>
  <c r="AW76" i="3"/>
  <c r="AW78" i="3" s="1"/>
  <c r="W77" i="3"/>
  <c r="Y92" i="3"/>
  <c r="W91" i="3"/>
  <c r="AX92" i="3"/>
  <c r="R105" i="3"/>
  <c r="BA106" i="3"/>
  <c r="X122" i="3"/>
  <c r="AD49" i="3"/>
  <c r="BD49" i="3"/>
  <c r="BP57" i="3"/>
  <c r="BO60" i="3"/>
  <c r="AQ63" i="3"/>
  <c r="M64" i="3"/>
  <c r="K64" i="3"/>
  <c r="AO64" i="3"/>
  <c r="AX64" i="3"/>
  <c r="Z76" i="3"/>
  <c r="AX76" i="3"/>
  <c r="AX78" i="3" s="1"/>
  <c r="M77" i="3"/>
  <c r="AF77" i="3"/>
  <c r="AU76" i="3"/>
  <c r="AX91" i="3"/>
  <c r="Y121" i="3"/>
  <c r="H168" i="3"/>
  <c r="F168" i="3"/>
  <c r="W168" i="3"/>
  <c r="X168" i="3"/>
  <c r="BO181" i="3"/>
  <c r="BH183" i="3"/>
  <c r="Q184" i="3"/>
  <c r="BJ183" i="3"/>
  <c r="AC184" i="3"/>
  <c r="W185" i="3"/>
  <c r="Y184" i="3"/>
  <c r="BO37" i="3"/>
  <c r="BP40" i="3"/>
  <c r="BP41" i="3"/>
  <c r="BO41" i="3"/>
  <c r="BP44" i="3"/>
  <c r="AG48" i="3"/>
  <c r="BO45" i="3"/>
  <c r="BG48" i="3"/>
  <c r="AO63" i="3"/>
  <c r="AU64" i="3"/>
  <c r="AA75" i="3"/>
  <c r="AY75" i="3"/>
  <c r="M76" i="3"/>
  <c r="X76" i="3"/>
  <c r="AD76" i="3"/>
  <c r="AV76" i="3"/>
  <c r="R77" i="3"/>
  <c r="AW77" i="3"/>
  <c r="BP82" i="3"/>
  <c r="BP86" i="3"/>
  <c r="F91" i="3"/>
  <c r="BH90" i="3"/>
  <c r="R91" i="3"/>
  <c r="X91" i="3"/>
  <c r="T91" i="3"/>
  <c r="Z92" i="3"/>
  <c r="BO96" i="3"/>
  <c r="BP97" i="3"/>
  <c r="BP99" i="3"/>
  <c r="BO100" i="3"/>
  <c r="H105" i="3"/>
  <c r="Z105" i="3"/>
  <c r="AR105" i="3"/>
  <c r="BD105" i="3"/>
  <c r="S106" i="3"/>
  <c r="BP111" i="3"/>
  <c r="AY120" i="3"/>
  <c r="BO112" i="3"/>
  <c r="AJ122" i="3"/>
  <c r="AI122" i="3"/>
  <c r="I138" i="3"/>
  <c r="BP130" i="3"/>
  <c r="AS166" i="3"/>
  <c r="G167" i="3"/>
  <c r="Y167" i="3"/>
  <c r="AQ167" i="3"/>
  <c r="BD168" i="3"/>
  <c r="BB185" i="3"/>
  <c r="BA185" i="3"/>
  <c r="BE90" i="3"/>
  <c r="BO84" i="3"/>
  <c r="AA90" i="3"/>
  <c r="H91" i="3"/>
  <c r="AF91" i="3"/>
  <c r="AL91" i="3"/>
  <c r="L92" i="3"/>
  <c r="AG104" i="3"/>
  <c r="BO103" i="3"/>
  <c r="E105" i="3"/>
  <c r="Q105" i="3"/>
  <c r="BI104" i="3"/>
  <c r="AL105" i="3"/>
  <c r="L106" i="3"/>
  <c r="BO110" i="3"/>
  <c r="BO114" i="3"/>
  <c r="BG120" i="3"/>
  <c r="W121" i="3"/>
  <c r="AD122" i="3"/>
  <c r="BO126" i="3"/>
  <c r="BO128" i="3"/>
  <c r="M140" i="3"/>
  <c r="AO140" i="3"/>
  <c r="K140" i="3"/>
  <c r="BO151" i="3"/>
  <c r="N155" i="3"/>
  <c r="BP161" i="3"/>
  <c r="BO161" i="3"/>
  <c r="BP163" i="3"/>
  <c r="BO163" i="3"/>
  <c r="H167" i="3"/>
  <c r="AD168" i="3"/>
  <c r="AC168" i="3"/>
  <c r="BP173" i="3"/>
  <c r="AS183" i="3"/>
  <c r="BP178" i="3"/>
  <c r="R184" i="3"/>
  <c r="BB184" i="3"/>
  <c r="BP45" i="3"/>
  <c r="BP46" i="3"/>
  <c r="BO46" i="3"/>
  <c r="R49" i="3"/>
  <c r="BB49" i="3"/>
  <c r="BB51" i="3" s="1"/>
  <c r="Z49" i="3"/>
  <c r="AI50" i="3"/>
  <c r="BP60" i="3"/>
  <c r="E63" i="3"/>
  <c r="K63" i="3"/>
  <c r="BF62" i="3"/>
  <c r="AK64" i="3"/>
  <c r="BP69" i="3"/>
  <c r="AS75" i="3"/>
  <c r="BO69" i="3"/>
  <c r="BP72" i="3"/>
  <c r="N76" i="3"/>
  <c r="T76" i="3"/>
  <c r="AI77" i="3"/>
  <c r="O90" i="3"/>
  <c r="AM90" i="3"/>
  <c r="BO83" i="3"/>
  <c r="BO89" i="3"/>
  <c r="E91" i="3"/>
  <c r="Q91" i="3"/>
  <c r="BI90" i="3"/>
  <c r="BP98" i="3"/>
  <c r="F105" i="3"/>
  <c r="F107" i="3" s="1"/>
  <c r="BH104" i="3"/>
  <c r="X105" i="3"/>
  <c r="AM120" i="3"/>
  <c r="BO116" i="3"/>
  <c r="R121" i="3"/>
  <c r="X121" i="3"/>
  <c r="AD121" i="3"/>
  <c r="AJ121" i="3"/>
  <c r="K122" i="3"/>
  <c r="Q122" i="3"/>
  <c r="G139" i="3"/>
  <c r="M139" i="3"/>
  <c r="AQ139" i="3"/>
  <c r="AW141" i="3"/>
  <c r="AX140" i="3"/>
  <c r="L140" i="3"/>
  <c r="AW140" i="3"/>
  <c r="AS154" i="3"/>
  <c r="BO145" i="3"/>
  <c r="BP150" i="3"/>
  <c r="BK154" i="3"/>
  <c r="E167" i="3"/>
  <c r="W167" i="3"/>
  <c r="BA167" i="3"/>
  <c r="AC167" i="3"/>
  <c r="AA138" i="3"/>
  <c r="AY138" i="3"/>
  <c r="BO130" i="3"/>
  <c r="BP135" i="3"/>
  <c r="BO135" i="3"/>
  <c r="BP136" i="3"/>
  <c r="AR139" i="3"/>
  <c r="AX139" i="3"/>
  <c r="AX141" i="3" s="1"/>
  <c r="W140" i="3"/>
  <c r="AI140" i="3"/>
  <c r="AM154" i="3"/>
  <c r="BO144" i="3"/>
  <c r="BP146" i="3"/>
  <c r="BO146" i="3"/>
  <c r="BO148" i="3"/>
  <c r="BO150" i="3"/>
  <c r="K155" i="3"/>
  <c r="Q155" i="3"/>
  <c r="BG154" i="3"/>
  <c r="W156" i="3"/>
  <c r="AF156" i="3"/>
  <c r="AG166" i="3"/>
  <c r="BE166" i="3"/>
  <c r="AF167" i="3"/>
  <c r="AR167" i="3"/>
  <c r="BC167" i="3"/>
  <c r="BC169" i="3" s="1"/>
  <c r="T168" i="3"/>
  <c r="AV168" i="3"/>
  <c r="BO178" i="3"/>
  <c r="BP180" i="3"/>
  <c r="X184" i="3"/>
  <c r="AD185" i="3"/>
  <c r="AP185" i="3"/>
  <c r="AG138" i="3"/>
  <c r="BP127" i="3"/>
  <c r="BO127" i="3"/>
  <c r="BO129" i="3"/>
  <c r="BO132" i="3"/>
  <c r="BP133" i="3"/>
  <c r="BO134" i="3"/>
  <c r="BO136" i="3"/>
  <c r="R139" i="3"/>
  <c r="Y140" i="3"/>
  <c r="AJ140" i="3"/>
  <c r="BP147" i="3"/>
  <c r="BP149" i="3"/>
  <c r="AA154" i="3"/>
  <c r="L155" i="3"/>
  <c r="BH154" i="3"/>
  <c r="BO160" i="3"/>
  <c r="AA166" i="3"/>
  <c r="BO164" i="3"/>
  <c r="BD167" i="3"/>
  <c r="F167" i="3"/>
  <c r="AW168" i="3"/>
  <c r="BO176" i="3"/>
  <c r="BP177" i="3"/>
  <c r="BO180" i="3"/>
  <c r="S184" i="3"/>
  <c r="AK184" i="3"/>
  <c r="AK93" i="3" s="1"/>
  <c r="BC184" i="3"/>
  <c r="AF185" i="3"/>
  <c r="AQ185" i="3"/>
  <c r="BP174" i="3"/>
  <c r="BO174" i="3"/>
  <c r="BP179" i="3"/>
  <c r="BO179" i="3"/>
  <c r="G184" i="3"/>
  <c r="BJ62" i="3"/>
  <c r="AC63" i="3"/>
  <c r="AC49" i="3"/>
  <c r="BJ48" i="3"/>
  <c r="AP50" i="3"/>
  <c r="AR50" i="3"/>
  <c r="AQ50" i="3"/>
  <c r="AO50" i="3"/>
  <c r="O75" i="3"/>
  <c r="BP68" i="3"/>
  <c r="BL90" i="3"/>
  <c r="AP91" i="3"/>
  <c r="F121" i="3"/>
  <c r="BF120" i="3"/>
  <c r="BM120" i="3"/>
  <c r="AU121" i="3"/>
  <c r="F156" i="3"/>
  <c r="E156" i="3"/>
  <c r="E155" i="3"/>
  <c r="H156" i="3"/>
  <c r="G156" i="3"/>
  <c r="AJ168" i="3"/>
  <c r="AL168" i="3"/>
  <c r="AK168" i="3"/>
  <c r="AI167" i="3"/>
  <c r="AL167" i="3"/>
  <c r="AI168" i="3"/>
  <c r="BP38" i="3"/>
  <c r="O48" i="3"/>
  <c r="AM48" i="3"/>
  <c r="BO44" i="3"/>
  <c r="M49" i="3"/>
  <c r="Y49" i="3"/>
  <c r="BK48" i="3"/>
  <c r="BM48" i="3"/>
  <c r="AU49" i="3"/>
  <c r="AU50" i="3"/>
  <c r="AX50" i="3"/>
  <c r="AV50" i="3"/>
  <c r="AW50" i="3"/>
  <c r="BP71" i="3"/>
  <c r="I75" i="3"/>
  <c r="AG75" i="3"/>
  <c r="BH75" i="3"/>
  <c r="Q76" i="3"/>
  <c r="BA105" i="3"/>
  <c r="BN104" i="3"/>
  <c r="AK106" i="3"/>
  <c r="AJ106" i="3"/>
  <c r="AI105" i="3"/>
  <c r="AI106" i="3"/>
  <c r="AJ105" i="3"/>
  <c r="BL120" i="3"/>
  <c r="AI139" i="3"/>
  <c r="AI65" i="3" s="1"/>
  <c r="BK138" i="3"/>
  <c r="AC140" i="3"/>
  <c r="AE140" i="3"/>
  <c r="AE139" i="3"/>
  <c r="AD140" i="3"/>
  <c r="AF140" i="3"/>
  <c r="AF139" i="3"/>
  <c r="H155" i="3"/>
  <c r="U48" i="3"/>
  <c r="AS48" i="3"/>
  <c r="BO43" i="3"/>
  <c r="E49" i="3"/>
  <c r="BF48" i="3"/>
  <c r="AP49" i="3"/>
  <c r="AV49" i="3"/>
  <c r="BA49" i="3"/>
  <c r="BN48" i="3"/>
  <c r="BH48" i="3"/>
  <c r="BE62" i="3"/>
  <c r="BE64" i="3" s="1"/>
  <c r="BP56" i="3"/>
  <c r="I62" i="3"/>
  <c r="BO61" i="3"/>
  <c r="BM62" i="3"/>
  <c r="AV63" i="3"/>
  <c r="BB63" i="3"/>
  <c r="BB107" i="3" s="1"/>
  <c r="BN62" i="3"/>
  <c r="BK62" i="3"/>
  <c r="BO71" i="3"/>
  <c r="L76" i="3"/>
  <c r="BG75" i="3"/>
  <c r="BA76" i="3"/>
  <c r="BN75" i="3"/>
  <c r="AY90" i="3"/>
  <c r="BP85" i="3"/>
  <c r="AF92" i="3"/>
  <c r="AD92" i="3"/>
  <c r="AD91" i="3"/>
  <c r="AC92" i="3"/>
  <c r="AE91" i="3"/>
  <c r="AE92" i="3"/>
  <c r="AY104" i="3"/>
  <c r="AP105" i="3"/>
  <c r="BL104" i="3"/>
  <c r="AV105" i="3"/>
  <c r="BM104" i="3"/>
  <c r="BJ104" i="3"/>
  <c r="W105" i="3"/>
  <c r="AL106" i="3"/>
  <c r="I120" i="3"/>
  <c r="BP110" i="3"/>
  <c r="BO111" i="3"/>
  <c r="H122" i="3"/>
  <c r="F122" i="3"/>
  <c r="E122" i="3"/>
  <c r="H121" i="3"/>
  <c r="M50" i="3"/>
  <c r="L50" i="3"/>
  <c r="K50" i="3"/>
  <c r="L49" i="3"/>
  <c r="L51" i="3" s="1"/>
  <c r="K49" i="3"/>
  <c r="W50" i="3"/>
  <c r="Y50" i="3"/>
  <c r="X50" i="3"/>
  <c r="N50" i="3"/>
  <c r="AV91" i="3"/>
  <c r="BM90" i="3"/>
  <c r="AF106" i="3"/>
  <c r="AD106" i="3"/>
  <c r="AD105" i="3"/>
  <c r="AC106" i="3"/>
  <c r="AE105" i="3"/>
  <c r="BP37" i="3"/>
  <c r="BP39" i="3"/>
  <c r="BE48" i="3"/>
  <c r="BP42" i="3"/>
  <c r="BP47" i="3"/>
  <c r="W49" i="3"/>
  <c r="BI48" i="3"/>
  <c r="AQ49" i="3"/>
  <c r="BL48" i="3"/>
  <c r="Z50" i="3"/>
  <c r="BO73" i="3"/>
  <c r="BQ73" i="3" s="1"/>
  <c r="G77" i="3"/>
  <c r="G92" i="3"/>
  <c r="BF75" i="3"/>
  <c r="S77" i="3"/>
  <c r="Q77" i="3"/>
  <c r="T77" i="3"/>
  <c r="AQ77" i="3"/>
  <c r="AP77" i="3"/>
  <c r="AO76" i="3"/>
  <c r="AO77" i="3"/>
  <c r="I90" i="3"/>
  <c r="BP81" i="3"/>
  <c r="AG90" i="3"/>
  <c r="BO82" i="3"/>
  <c r="BO86" i="3"/>
  <c r="BA91" i="3"/>
  <c r="BN90" i="3"/>
  <c r="AK92" i="3"/>
  <c r="AJ92" i="3"/>
  <c r="AI92" i="3"/>
  <c r="AJ91" i="3"/>
  <c r="AI91" i="3"/>
  <c r="AL92" i="3"/>
  <c r="BP96" i="3"/>
  <c r="I104" i="3"/>
  <c r="BO97" i="3"/>
  <c r="AK105" i="3"/>
  <c r="BP113" i="3"/>
  <c r="BP115" i="3"/>
  <c r="U120" i="3"/>
  <c r="O120" i="3"/>
  <c r="G122" i="3"/>
  <c r="Q167" i="3"/>
  <c r="BH166" i="3"/>
  <c r="Z167" i="3"/>
  <c r="BI166" i="3"/>
  <c r="BO57" i="3"/>
  <c r="E64" i="3"/>
  <c r="BA64" i="3"/>
  <c r="H64" i="3"/>
  <c r="BO72" i="3"/>
  <c r="BF90" i="3"/>
  <c r="AU92" i="3"/>
  <c r="AP106" i="3"/>
  <c r="AU122" i="3"/>
  <c r="AX122" i="3"/>
  <c r="AX121" i="3"/>
  <c r="BA122" i="3"/>
  <c r="AD139" i="3"/>
  <c r="E140" i="3"/>
  <c r="F140" i="3"/>
  <c r="G140" i="3"/>
  <c r="AO167" i="3"/>
  <c r="BL166" i="3"/>
  <c r="AW49" i="3"/>
  <c r="AW51" i="3" s="1"/>
  <c r="H50" i="3"/>
  <c r="R50" i="3"/>
  <c r="AF50" i="3"/>
  <c r="E50" i="3"/>
  <c r="Q50" i="3"/>
  <c r="AD50" i="3"/>
  <c r="BC50" i="3"/>
  <c r="AA62" i="3"/>
  <c r="AY62" i="3"/>
  <c r="BP54" i="3"/>
  <c r="F63" i="3"/>
  <c r="O62" i="3"/>
  <c r="BL62" i="3"/>
  <c r="BI62" i="3"/>
  <c r="BA63" i="3"/>
  <c r="AD64" i="3"/>
  <c r="BC64" i="3"/>
  <c r="BM75" i="3"/>
  <c r="E77" i="3"/>
  <c r="AC77" i="3"/>
  <c r="BA77" i="3"/>
  <c r="H77" i="3"/>
  <c r="BB77" i="3"/>
  <c r="U90" i="3"/>
  <c r="AS90" i="3"/>
  <c r="BO85" i="3"/>
  <c r="BP89" i="3"/>
  <c r="BK90" i="3"/>
  <c r="H92" i="3"/>
  <c r="M92" i="3"/>
  <c r="AU91" i="3"/>
  <c r="BD92" i="3"/>
  <c r="AO92" i="3"/>
  <c r="AV92" i="3"/>
  <c r="BB92" i="3"/>
  <c r="U104" i="3"/>
  <c r="AS104" i="3"/>
  <c r="BO99" i="3"/>
  <c r="BP103" i="3"/>
  <c r="BK104" i="3"/>
  <c r="H106" i="3"/>
  <c r="M106" i="3"/>
  <c r="AU105" i="3"/>
  <c r="BD106" i="3"/>
  <c r="AO106" i="3"/>
  <c r="AV106" i="3"/>
  <c r="BB106" i="3"/>
  <c r="AS120" i="3"/>
  <c r="BO113" i="3"/>
  <c r="BP116" i="3"/>
  <c r="AC121" i="3"/>
  <c r="BJ120" i="3"/>
  <c r="AW121" i="3"/>
  <c r="BH120" i="3"/>
  <c r="BN120" i="3"/>
  <c r="W122" i="3"/>
  <c r="Y122" i="3"/>
  <c r="AP122" i="3"/>
  <c r="AR122" i="3"/>
  <c r="BB122" i="3"/>
  <c r="O138" i="3"/>
  <c r="BP132" i="3"/>
  <c r="BO133" i="3"/>
  <c r="H139" i="3"/>
  <c r="BG138" i="3"/>
  <c r="O154" i="3"/>
  <c r="BP144" i="3"/>
  <c r="BP153" i="3"/>
  <c r="AI156" i="3"/>
  <c r="AK156" i="3"/>
  <c r="AL155" i="3"/>
  <c r="AJ156" i="3"/>
  <c r="AK155" i="3"/>
  <c r="AL156" i="3"/>
  <c r="AW156" i="3"/>
  <c r="AX156" i="3"/>
  <c r="AV156" i="3"/>
  <c r="AV155" i="3"/>
  <c r="AX155" i="3"/>
  <c r="L185" i="3"/>
  <c r="K185" i="3"/>
  <c r="K184" i="3"/>
  <c r="N184" i="3"/>
  <c r="N185" i="3"/>
  <c r="AX185" i="3"/>
  <c r="AW185" i="3"/>
  <c r="AV185" i="3"/>
  <c r="AW184" i="3"/>
  <c r="BD50" i="3"/>
  <c r="BB50" i="3"/>
  <c r="BG62" i="3"/>
  <c r="AC64" i="3"/>
  <c r="BB64" i="3"/>
  <c r="R76" i="3"/>
  <c r="R78" i="3" s="1"/>
  <c r="BK75" i="3"/>
  <c r="BO81" i="3"/>
  <c r="AC91" i="3"/>
  <c r="AP92" i="3"/>
  <c r="BF104" i="3"/>
  <c r="AU106" i="3"/>
  <c r="G121" i="3"/>
  <c r="BB123" i="3"/>
  <c r="BD122" i="3"/>
  <c r="BC121" i="3"/>
  <c r="H140" i="3"/>
  <c r="W155" i="3"/>
  <c r="BI154" i="3"/>
  <c r="AO49" i="3"/>
  <c r="AK50" i="3"/>
  <c r="F50" i="3"/>
  <c r="S50" i="3"/>
  <c r="AE50" i="3"/>
  <c r="AL50" i="3"/>
  <c r="BH62" i="3"/>
  <c r="S64" i="3"/>
  <c r="AQ64" i="3"/>
  <c r="F64" i="3"/>
  <c r="R64" i="3"/>
  <c r="AE64" i="3"/>
  <c r="AR64" i="3"/>
  <c r="BD64" i="3"/>
  <c r="F76" i="3"/>
  <c r="BL75" i="3"/>
  <c r="BI75" i="3"/>
  <c r="AD77" i="3"/>
  <c r="BC77" i="3"/>
  <c r="BG90" i="3"/>
  <c r="AO91" i="3"/>
  <c r="K91" i="3"/>
  <c r="R92" i="3"/>
  <c r="W92" i="3"/>
  <c r="E92" i="3"/>
  <c r="K92" i="3"/>
  <c r="Q92" i="3"/>
  <c r="X92" i="3"/>
  <c r="AQ92" i="3"/>
  <c r="AW92" i="3"/>
  <c r="BC92" i="3"/>
  <c r="BG104" i="3"/>
  <c r="AO105" i="3"/>
  <c r="AO107" i="3" s="1"/>
  <c r="K105" i="3"/>
  <c r="R106" i="3"/>
  <c r="W106" i="3"/>
  <c r="E106" i="3"/>
  <c r="K106" i="3"/>
  <c r="Q106" i="3"/>
  <c r="X106" i="3"/>
  <c r="AQ106" i="3"/>
  <c r="AW106" i="3"/>
  <c r="BC106" i="3"/>
  <c r="AA120" i="3"/>
  <c r="BO117" i="3"/>
  <c r="E121" i="3"/>
  <c r="BK120" i="3"/>
  <c r="AR121" i="3"/>
  <c r="BI120" i="3"/>
  <c r="M122" i="3"/>
  <c r="L122" i="3"/>
  <c r="R122" i="3"/>
  <c r="S122" i="3"/>
  <c r="AI121" i="3"/>
  <c r="AP121" i="3"/>
  <c r="AV121" i="3"/>
  <c r="N122" i="3"/>
  <c r="AV122" i="3"/>
  <c r="BC122" i="3"/>
  <c r="U138" i="3"/>
  <c r="AS138" i="3"/>
  <c r="E139" i="3"/>
  <c r="BM138" i="3"/>
  <c r="BA140" i="3"/>
  <c r="BD140" i="3"/>
  <c r="BC140" i="3"/>
  <c r="BB155" i="3"/>
  <c r="BB157" i="3" s="1"/>
  <c r="BN154" i="3"/>
  <c r="AJ155" i="3"/>
  <c r="AU156" i="3"/>
  <c r="O166" i="3"/>
  <c r="AM166" i="3"/>
  <c r="M184" i="3"/>
  <c r="BG183" i="3"/>
  <c r="M185" i="3"/>
  <c r="U154" i="3"/>
  <c r="U156" i="3" s="1"/>
  <c r="BP145" i="3"/>
  <c r="BO147" i="3"/>
  <c r="BP152" i="3"/>
  <c r="F155" i="3"/>
  <c r="AI155" i="3"/>
  <c r="BL154" i="3"/>
  <c r="AR156" i="3"/>
  <c r="AQ156" i="3"/>
  <c r="AP156" i="3"/>
  <c r="AP155" i="3"/>
  <c r="BO165" i="3"/>
  <c r="AJ167" i="3"/>
  <c r="BK166" i="3"/>
  <c r="AX184" i="3"/>
  <c r="N64" i="3"/>
  <c r="X64" i="3"/>
  <c r="AL64" i="3"/>
  <c r="AV64" i="3"/>
  <c r="N77" i="3"/>
  <c r="X77" i="3"/>
  <c r="AL77" i="3"/>
  <c r="AV77" i="3"/>
  <c r="M121" i="3"/>
  <c r="BA121" i="3"/>
  <c r="AF122" i="3"/>
  <c r="AK122" i="3"/>
  <c r="AE122" i="3"/>
  <c r="AL122" i="3"/>
  <c r="BE138" i="3"/>
  <c r="BP129" i="3"/>
  <c r="BP137" i="3"/>
  <c r="BI138" i="3"/>
  <c r="BJ138" i="3"/>
  <c r="AC139" i="3"/>
  <c r="BC139" i="3"/>
  <c r="BP148" i="3"/>
  <c r="BO149" i="3"/>
  <c r="BO153" i="3"/>
  <c r="G155" i="3"/>
  <c r="BJ154" i="3"/>
  <c r="BF154" i="3"/>
  <c r="R155" i="3"/>
  <c r="AO155" i="3"/>
  <c r="BB156" i="3"/>
  <c r="BD156" i="3"/>
  <c r="BC156" i="3"/>
  <c r="BA155" i="3"/>
  <c r="BA157" i="3" s="1"/>
  <c r="AO156" i="3"/>
  <c r="BA156" i="3"/>
  <c r="BP164" i="3"/>
  <c r="BF166" i="3"/>
  <c r="E185" i="3"/>
  <c r="E168" i="3"/>
  <c r="AK167" i="3"/>
  <c r="L168" i="3"/>
  <c r="M168" i="3"/>
  <c r="K168" i="3"/>
  <c r="K167" i="3"/>
  <c r="U183" i="3"/>
  <c r="AJ184" i="3"/>
  <c r="BK183" i="3"/>
  <c r="AU184" i="3"/>
  <c r="BM183" i="3"/>
  <c r="F139" i="3"/>
  <c r="BL138" i="3"/>
  <c r="BN138" i="3"/>
  <c r="Q140" i="3"/>
  <c r="AP140" i="3"/>
  <c r="BO152" i="3"/>
  <c r="BC155" i="3"/>
  <c r="K156" i="3"/>
  <c r="T156" i="3"/>
  <c r="Q156" i="3"/>
  <c r="L167" i="3"/>
  <c r="BN166" i="3"/>
  <c r="AA183" i="3"/>
  <c r="BP176" i="3"/>
  <c r="BO177" i="3"/>
  <c r="H184" i="3"/>
  <c r="H185" i="3"/>
  <c r="AV184" i="3"/>
  <c r="BN183" i="3"/>
  <c r="BH138" i="3"/>
  <c r="S140" i="3"/>
  <c r="AQ140" i="3"/>
  <c r="R140" i="3"/>
  <c r="AR140" i="3"/>
  <c r="I154" i="3"/>
  <c r="AG154" i="3"/>
  <c r="BE154" i="3"/>
  <c r="AU155" i="3"/>
  <c r="BM154" i="3"/>
  <c r="Y156" i="3"/>
  <c r="AD156" i="3"/>
  <c r="L156" i="3"/>
  <c r="R156" i="3"/>
  <c r="X156" i="3"/>
  <c r="AE156" i="3"/>
  <c r="BJ166" i="3"/>
  <c r="BG166" i="3"/>
  <c r="Z168" i="3"/>
  <c r="AX168" i="3"/>
  <c r="Y168" i="3"/>
  <c r="BF183" i="3"/>
  <c r="AJ185" i="3"/>
  <c r="AI185" i="3"/>
  <c r="AI184" i="3"/>
  <c r="AK185" i="3"/>
  <c r="N140" i="3"/>
  <c r="X140" i="3"/>
  <c r="AL140" i="3"/>
  <c r="AV140" i="3"/>
  <c r="G168" i="3"/>
  <c r="Q168" i="3"/>
  <c r="AE168" i="3"/>
  <c r="AO168" i="3"/>
  <c r="BC168" i="3"/>
  <c r="BP172" i="3"/>
  <c r="I183" i="3"/>
  <c r="AG183" i="3"/>
  <c r="BE183" i="3"/>
  <c r="BO173" i="3"/>
  <c r="BP181" i="3"/>
  <c r="BO182" i="3"/>
  <c r="L184" i="3"/>
  <c r="L186" i="3" s="1"/>
  <c r="W184" i="3"/>
  <c r="BI183" i="3"/>
  <c r="Z185" i="3"/>
  <c r="Y185" i="3"/>
  <c r="X185" i="3"/>
  <c r="G185" i="3"/>
  <c r="Q185" i="3"/>
  <c r="AE185" i="3"/>
  <c r="AO185" i="3"/>
  <c r="BC185" i="3"/>
  <c r="AQ65" i="3" l="1"/>
  <c r="G123" i="3"/>
  <c r="X107" i="3"/>
  <c r="U185" i="3"/>
  <c r="AM92" i="3"/>
  <c r="N78" i="3"/>
  <c r="AJ65" i="3"/>
  <c r="F186" i="3"/>
  <c r="S123" i="3"/>
  <c r="L93" i="3"/>
  <c r="F169" i="3"/>
  <c r="H141" i="3"/>
  <c r="BQ151" i="3"/>
  <c r="AL169" i="3"/>
  <c r="AG156" i="3"/>
  <c r="U77" i="3"/>
  <c r="AE93" i="3"/>
  <c r="AK78" i="3"/>
  <c r="S186" i="3"/>
  <c r="N123" i="3"/>
  <c r="BB93" i="3"/>
  <c r="BD186" i="3"/>
  <c r="O156" i="3"/>
  <c r="AY106" i="3"/>
  <c r="H78" i="3"/>
  <c r="X141" i="3"/>
  <c r="AW65" i="3"/>
  <c r="W186" i="3"/>
  <c r="AX157" i="3"/>
  <c r="BQ133" i="3"/>
  <c r="AD123" i="3"/>
  <c r="AG185" i="3"/>
  <c r="AY185" i="3"/>
  <c r="BQ84" i="3"/>
  <c r="BQ45" i="3"/>
  <c r="BA141" i="3"/>
  <c r="BD51" i="3"/>
  <c r="BB78" i="3"/>
  <c r="AU169" i="3"/>
  <c r="AY77" i="3"/>
  <c r="AV78" i="3"/>
  <c r="AU157" i="3"/>
  <c r="AW93" i="3"/>
  <c r="AX65" i="3"/>
  <c r="AS106" i="3"/>
  <c r="AI157" i="3"/>
  <c r="I106" i="3"/>
  <c r="AE78" i="3"/>
  <c r="AD65" i="3"/>
  <c r="AK65" i="3"/>
  <c r="AJ107" i="3"/>
  <c r="AL107" i="3"/>
  <c r="AI186" i="3"/>
  <c r="AM50" i="3"/>
  <c r="AF123" i="3"/>
  <c r="BQ88" i="3"/>
  <c r="BQ131" i="3"/>
  <c r="E157" i="3"/>
  <c r="AA185" i="3"/>
  <c r="T169" i="3"/>
  <c r="BQ165" i="3"/>
  <c r="O122" i="3"/>
  <c r="L141" i="3"/>
  <c r="BQ135" i="3"/>
  <c r="BQ101" i="3"/>
  <c r="AR141" i="3"/>
  <c r="Y107" i="3"/>
  <c r="AQ157" i="3"/>
  <c r="K93" i="3"/>
  <c r="N51" i="3"/>
  <c r="BQ118" i="3"/>
  <c r="M93" i="3"/>
  <c r="AD169" i="3"/>
  <c r="AG122" i="3"/>
  <c r="AF93" i="3"/>
  <c r="AA50" i="3"/>
  <c r="X169" i="3"/>
  <c r="Y78" i="3"/>
  <c r="Y123" i="3"/>
  <c r="Z186" i="3"/>
  <c r="Y186" i="3"/>
  <c r="X186" i="3"/>
  <c r="BQ134" i="3"/>
  <c r="AO141" i="3"/>
  <c r="G51" i="3"/>
  <c r="T186" i="3"/>
  <c r="E186" i="3"/>
  <c r="F141" i="3"/>
  <c r="K157" i="3"/>
  <c r="T141" i="3"/>
  <c r="AQ93" i="3"/>
  <c r="AQ51" i="3"/>
  <c r="AS140" i="3"/>
  <c r="AP141" i="3"/>
  <c r="BL184" i="3"/>
  <c r="BQ150" i="3"/>
  <c r="AR65" i="3"/>
  <c r="R93" i="3"/>
  <c r="S107" i="3"/>
  <c r="T157" i="3"/>
  <c r="N65" i="3"/>
  <c r="M169" i="3"/>
  <c r="M65" i="3"/>
  <c r="BQ46" i="3"/>
  <c r="K123" i="3"/>
  <c r="K107" i="3"/>
  <c r="M107" i="3"/>
  <c r="L107" i="3"/>
  <c r="N107" i="3"/>
  <c r="N93" i="3"/>
  <c r="E107" i="3"/>
  <c r="G65" i="3"/>
  <c r="BF91" i="3"/>
  <c r="I77" i="3"/>
  <c r="F78" i="3"/>
  <c r="G93" i="3"/>
  <c r="E78" i="3"/>
  <c r="G78" i="3"/>
  <c r="G141" i="3"/>
  <c r="E169" i="3"/>
  <c r="O139" i="3"/>
  <c r="Q107" i="3"/>
  <c r="L169" i="3"/>
  <c r="K169" i="3"/>
  <c r="BQ41" i="3"/>
  <c r="AJ51" i="3"/>
  <c r="Z123" i="3"/>
  <c r="AL93" i="3"/>
  <c r="BQ147" i="3"/>
  <c r="BQ148" i="3"/>
  <c r="AW186" i="3"/>
  <c r="AQ123" i="3"/>
  <c r="AS122" i="3"/>
  <c r="AR123" i="3"/>
  <c r="AR157" i="3"/>
  <c r="AQ186" i="3"/>
  <c r="AX169" i="3"/>
  <c r="AS156" i="3"/>
  <c r="BE140" i="3"/>
  <c r="AW157" i="3"/>
  <c r="BD93" i="3"/>
  <c r="BA93" i="3"/>
  <c r="BC93" i="3"/>
  <c r="BE92" i="3"/>
  <c r="BA123" i="3"/>
  <c r="BC123" i="3"/>
  <c r="BQ61" i="3"/>
  <c r="BE106" i="3"/>
  <c r="BD107" i="3"/>
  <c r="BD157" i="3"/>
  <c r="BA186" i="3"/>
  <c r="BC186" i="3"/>
  <c r="AY92" i="3"/>
  <c r="AU93" i="3"/>
  <c r="AV93" i="3"/>
  <c r="AX186" i="3"/>
  <c r="BQ180" i="3"/>
  <c r="AV169" i="3"/>
  <c r="AU107" i="3"/>
  <c r="AX107" i="3"/>
  <c r="AV107" i="3"/>
  <c r="AV51" i="3"/>
  <c r="AY156" i="3"/>
  <c r="AU51" i="3"/>
  <c r="AX51" i="3"/>
  <c r="AY50" i="3"/>
  <c r="AS77" i="3"/>
  <c r="AO186" i="3"/>
  <c r="AP186" i="3"/>
  <c r="AR78" i="3"/>
  <c r="AP78" i="3"/>
  <c r="AR51" i="3"/>
  <c r="AQ107" i="3"/>
  <c r="AP107" i="3"/>
  <c r="AO93" i="3"/>
  <c r="AS92" i="3"/>
  <c r="AR93" i="3"/>
  <c r="AP93" i="3"/>
  <c r="AO157" i="3"/>
  <c r="AS168" i="3"/>
  <c r="AS139" i="3"/>
  <c r="AP169" i="3"/>
  <c r="AO169" i="3"/>
  <c r="AK123" i="3"/>
  <c r="AM168" i="3"/>
  <c r="AJ169" i="3"/>
  <c r="AI169" i="3"/>
  <c r="AM156" i="3"/>
  <c r="AJ157" i="3"/>
  <c r="AK157" i="3"/>
  <c r="AL157" i="3"/>
  <c r="AM77" i="3"/>
  <c r="AJ78" i="3"/>
  <c r="AM49" i="3"/>
  <c r="AI78" i="3"/>
  <c r="AL78" i="3"/>
  <c r="AJ186" i="3"/>
  <c r="AM185" i="3"/>
  <c r="AL186" i="3"/>
  <c r="AF51" i="3"/>
  <c r="AE51" i="3"/>
  <c r="AF157" i="3"/>
  <c r="AF78" i="3"/>
  <c r="AE186" i="3"/>
  <c r="AD141" i="3"/>
  <c r="AC141" i="3"/>
  <c r="BJ184" i="3"/>
  <c r="AG140" i="3"/>
  <c r="AE169" i="3"/>
  <c r="AG168" i="3"/>
  <c r="AF107" i="3"/>
  <c r="AC169" i="3"/>
  <c r="AF65" i="3"/>
  <c r="X157" i="3"/>
  <c r="AA140" i="3"/>
  <c r="Y141" i="3"/>
  <c r="Z141" i="3"/>
  <c r="W141" i="3"/>
  <c r="W51" i="3"/>
  <c r="Y51" i="3"/>
  <c r="Z51" i="3"/>
  <c r="AA77" i="3"/>
  <c r="S78" i="3"/>
  <c r="U64" i="3"/>
  <c r="R65" i="3"/>
  <c r="Q78" i="3"/>
  <c r="S65" i="3"/>
  <c r="BQ178" i="3"/>
  <c r="U50" i="3"/>
  <c r="Q51" i="3"/>
  <c r="R51" i="3"/>
  <c r="S51" i="3"/>
  <c r="U106" i="3"/>
  <c r="S93" i="3"/>
  <c r="T93" i="3"/>
  <c r="U122" i="3"/>
  <c r="S141" i="3"/>
  <c r="BH121" i="3"/>
  <c r="U121" i="3"/>
  <c r="T123" i="3"/>
  <c r="Q123" i="3"/>
  <c r="Q141" i="3"/>
  <c r="R157" i="3"/>
  <c r="S157" i="3"/>
  <c r="K51" i="3"/>
  <c r="O92" i="3"/>
  <c r="N157" i="3"/>
  <c r="O77" i="3"/>
  <c r="BG139" i="3"/>
  <c r="M78" i="3"/>
  <c r="K78" i="3"/>
  <c r="O168" i="3"/>
  <c r="BG63" i="3"/>
  <c r="I105" i="3"/>
  <c r="H107" i="3"/>
  <c r="F123" i="3"/>
  <c r="H51" i="3"/>
  <c r="I50" i="3"/>
  <c r="H186" i="3"/>
  <c r="I92" i="3"/>
  <c r="I91" i="3"/>
  <c r="E93" i="3"/>
  <c r="BF167" i="3"/>
  <c r="I167" i="3"/>
  <c r="O121" i="3"/>
  <c r="U139" i="3"/>
  <c r="BH139" i="3"/>
  <c r="O185" i="3"/>
  <c r="BF105" i="3"/>
  <c r="E123" i="3"/>
  <c r="BQ70" i="3"/>
  <c r="K141" i="3"/>
  <c r="N169" i="3"/>
  <c r="Q186" i="3"/>
  <c r="L123" i="3"/>
  <c r="AA106" i="3"/>
  <c r="AC51" i="3"/>
  <c r="AG50" i="3"/>
  <c r="AD51" i="3"/>
  <c r="AK51" i="3"/>
  <c r="AE65" i="3"/>
  <c r="Z107" i="3"/>
  <c r="AC65" i="3"/>
  <c r="X78" i="3"/>
  <c r="W123" i="3"/>
  <c r="AA122" i="3"/>
  <c r="AD78" i="3"/>
  <c r="AG77" i="3"/>
  <c r="AM106" i="3"/>
  <c r="AL65" i="3"/>
  <c r="AD107" i="3"/>
  <c r="BQ163" i="3"/>
  <c r="AF141" i="3"/>
  <c r="BE185" i="3"/>
  <c r="BB186" i="3"/>
  <c r="AY167" i="3"/>
  <c r="AV186" i="3"/>
  <c r="AU186" i="3"/>
  <c r="BL139" i="3"/>
  <c r="BE168" i="3"/>
  <c r="AV141" i="3"/>
  <c r="AP157" i="3"/>
  <c r="BA107" i="3"/>
  <c r="AY168" i="3"/>
  <c r="BD141" i="3"/>
  <c r="BB141" i="3"/>
  <c r="BK76" i="3"/>
  <c r="AI51" i="3"/>
  <c r="AM76" i="3"/>
  <c r="AL51" i="3"/>
  <c r="BK49" i="3"/>
  <c r="AI123" i="3"/>
  <c r="AK169" i="3"/>
  <c r="AM122" i="3"/>
  <c r="AL123" i="3"/>
  <c r="AJ123" i="3"/>
  <c r="AL141" i="3"/>
  <c r="AK141" i="3"/>
  <c r="AI141" i="3"/>
  <c r="AM140" i="3"/>
  <c r="BK63" i="3"/>
  <c r="AM63" i="3"/>
  <c r="AJ141" i="3"/>
  <c r="AK186" i="3"/>
  <c r="AJ93" i="3"/>
  <c r="AI93" i="3"/>
  <c r="BQ153" i="3"/>
  <c r="AK107" i="3"/>
  <c r="AI107" i="3"/>
  <c r="BA169" i="3"/>
  <c r="BD169" i="3"/>
  <c r="BN167" i="3"/>
  <c r="BC157" i="3"/>
  <c r="BE184" i="3"/>
  <c r="BE156" i="3"/>
  <c r="BB65" i="3"/>
  <c r="BA65" i="3"/>
  <c r="BD65" i="3"/>
  <c r="BC107" i="3"/>
  <c r="BE139" i="3"/>
  <c r="BA51" i="3"/>
  <c r="BC51" i="3"/>
  <c r="BE50" i="3"/>
  <c r="BC141" i="3"/>
  <c r="BE77" i="3"/>
  <c r="BC78" i="3"/>
  <c r="BD78" i="3"/>
  <c r="BA78" i="3"/>
  <c r="AY140" i="3"/>
  <c r="AU141" i="3"/>
  <c r="BM139" i="3"/>
  <c r="AY139" i="3"/>
  <c r="AY64" i="3"/>
  <c r="AU65" i="3"/>
  <c r="AX93" i="3"/>
  <c r="AV65" i="3"/>
  <c r="AV123" i="3"/>
  <c r="AW123" i="3"/>
  <c r="AU123" i="3"/>
  <c r="AX123" i="3"/>
  <c r="AV157" i="3"/>
  <c r="BM167" i="3"/>
  <c r="AW169" i="3"/>
  <c r="BQ161" i="3"/>
  <c r="BM76" i="3"/>
  <c r="AU78" i="3"/>
  <c r="AS64" i="3"/>
  <c r="AP65" i="3"/>
  <c r="AO65" i="3"/>
  <c r="AS63" i="3"/>
  <c r="AR186" i="3"/>
  <c r="AS185" i="3"/>
  <c r="AO78" i="3"/>
  <c r="AS184" i="3"/>
  <c r="AQ141" i="3"/>
  <c r="AR169" i="3"/>
  <c r="AQ169" i="3"/>
  <c r="AP51" i="3"/>
  <c r="AR107" i="3"/>
  <c r="AS50" i="3"/>
  <c r="AO51" i="3"/>
  <c r="AO123" i="3"/>
  <c r="AS121" i="3"/>
  <c r="AP123" i="3"/>
  <c r="AG167" i="3"/>
  <c r="AE107" i="3"/>
  <c r="AG106" i="3"/>
  <c r="AC107" i="3"/>
  <c r="BJ167" i="3"/>
  <c r="AF169" i="3"/>
  <c r="AD93" i="3"/>
  <c r="AG92" i="3"/>
  <c r="AC93" i="3"/>
  <c r="BJ76" i="3"/>
  <c r="AG76" i="3"/>
  <c r="AE157" i="3"/>
  <c r="AC157" i="3"/>
  <c r="AC78" i="3"/>
  <c r="AD157" i="3"/>
  <c r="BJ155" i="3"/>
  <c r="AG155" i="3"/>
  <c r="AC123" i="3"/>
  <c r="AG64" i="3"/>
  <c r="AD186" i="3"/>
  <c r="AF186" i="3"/>
  <c r="AE141" i="3"/>
  <c r="AC186" i="3"/>
  <c r="AG184" i="3"/>
  <c r="AA64" i="3"/>
  <c r="Y65" i="3"/>
  <c r="BI63" i="3"/>
  <c r="AA63" i="3"/>
  <c r="W65" i="3"/>
  <c r="X65" i="3"/>
  <c r="AA156" i="3"/>
  <c r="W157" i="3"/>
  <c r="X123" i="3"/>
  <c r="BI121" i="3"/>
  <c r="Z157" i="3"/>
  <c r="Y157" i="3"/>
  <c r="BQ126" i="3"/>
  <c r="X93" i="3"/>
  <c r="AA92" i="3"/>
  <c r="BI139" i="3"/>
  <c r="Z93" i="3"/>
  <c r="Y93" i="3"/>
  <c r="AA139" i="3"/>
  <c r="W93" i="3"/>
  <c r="BQ83" i="3"/>
  <c r="AA91" i="3"/>
  <c r="Z78" i="3"/>
  <c r="BI76" i="3"/>
  <c r="W107" i="3"/>
  <c r="W78" i="3"/>
  <c r="AA168" i="3"/>
  <c r="Z169" i="3"/>
  <c r="Y169" i="3"/>
  <c r="AA167" i="3"/>
  <c r="AA190" i="3"/>
  <c r="AA191" i="3" s="1"/>
  <c r="BI167" i="3"/>
  <c r="W169" i="3"/>
  <c r="R107" i="3"/>
  <c r="T107" i="3"/>
  <c r="Q93" i="3"/>
  <c r="BH105" i="3"/>
  <c r="U92" i="3"/>
  <c r="BH91" i="3"/>
  <c r="U91" i="3"/>
  <c r="R123" i="3"/>
  <c r="R141" i="3"/>
  <c r="U140" i="3"/>
  <c r="BH63" i="3"/>
  <c r="Q65" i="3"/>
  <c r="T78" i="3"/>
  <c r="T65" i="3"/>
  <c r="BH49" i="3"/>
  <c r="U49" i="3"/>
  <c r="R186" i="3"/>
  <c r="U184" i="3"/>
  <c r="BH184" i="3"/>
  <c r="U168" i="3"/>
  <c r="R169" i="3"/>
  <c r="U155" i="3"/>
  <c r="Q157" i="3"/>
  <c r="Q169" i="3"/>
  <c r="BQ162" i="3"/>
  <c r="L157" i="3"/>
  <c r="O155" i="3"/>
  <c r="BG155" i="3"/>
  <c r="M157" i="3"/>
  <c r="N186" i="3"/>
  <c r="M186" i="3"/>
  <c r="K186" i="3"/>
  <c r="O64" i="3"/>
  <c r="K65" i="3"/>
  <c r="L65" i="3"/>
  <c r="H65" i="3"/>
  <c r="BF63" i="3"/>
  <c r="E65" i="3"/>
  <c r="O63" i="3"/>
  <c r="F65" i="3"/>
  <c r="I64" i="3"/>
  <c r="M123" i="3"/>
  <c r="M51" i="3"/>
  <c r="BQ112" i="3"/>
  <c r="O50" i="3"/>
  <c r="BQ69" i="3"/>
  <c r="O140" i="3"/>
  <c r="N141" i="3"/>
  <c r="BG76" i="3"/>
  <c r="L78" i="3"/>
  <c r="M141" i="3"/>
  <c r="O190" i="3"/>
  <c r="O191" i="3" s="1"/>
  <c r="BQ173" i="3"/>
  <c r="U63" i="3"/>
  <c r="G169" i="3"/>
  <c r="AA121" i="3"/>
  <c r="U105" i="3"/>
  <c r="BP154" i="3"/>
  <c r="BQ149" i="3"/>
  <c r="F157" i="3"/>
  <c r="BO104" i="3"/>
  <c r="BQ99" i="3"/>
  <c r="BQ57" i="3"/>
  <c r="AA76" i="3"/>
  <c r="BI91" i="3"/>
  <c r="BQ130" i="3"/>
  <c r="BQ119" i="3"/>
  <c r="AY63" i="3"/>
  <c r="H157" i="3"/>
  <c r="BQ100" i="3"/>
  <c r="BQ55" i="3"/>
  <c r="BQ128" i="3"/>
  <c r="BQ114" i="3"/>
  <c r="BL63" i="3"/>
  <c r="U190" i="3"/>
  <c r="U191" i="3" s="1"/>
  <c r="BH155" i="3"/>
  <c r="BO138" i="3"/>
  <c r="BO62" i="3"/>
  <c r="BP138" i="3"/>
  <c r="BQ72" i="3"/>
  <c r="BP48" i="3"/>
  <c r="BQ146" i="3"/>
  <c r="G107" i="3"/>
  <c r="BQ127" i="3"/>
  <c r="BQ136" i="3"/>
  <c r="BQ98" i="3"/>
  <c r="BQ82" i="3"/>
  <c r="H123" i="3"/>
  <c r="BQ40" i="3"/>
  <c r="BE167" i="3"/>
  <c r="BN184" i="3"/>
  <c r="AY76" i="3"/>
  <c r="BQ60" i="3"/>
  <c r="H93" i="3"/>
  <c r="G186" i="3"/>
  <c r="BQ179" i="3"/>
  <c r="BQ174" i="3"/>
  <c r="BN63" i="3"/>
  <c r="BE63" i="3"/>
  <c r="F51" i="3"/>
  <c r="BF184" i="3"/>
  <c r="I140" i="3"/>
  <c r="BQ115" i="3"/>
  <c r="BP90" i="3"/>
  <c r="BL121" i="3"/>
  <c r="BP120" i="3"/>
  <c r="BN76" i="3"/>
  <c r="BE76" i="3"/>
  <c r="BQ56" i="3"/>
  <c r="BO48" i="3"/>
  <c r="BQ117" i="3"/>
  <c r="BP75" i="3"/>
  <c r="BM49" i="3"/>
  <c r="AY49" i="3"/>
  <c r="BF155" i="3"/>
  <c r="I155" i="3"/>
  <c r="G157" i="3"/>
  <c r="BM121" i="3"/>
  <c r="AY121" i="3"/>
  <c r="BQ97" i="3"/>
  <c r="BQ164" i="3"/>
  <c r="AG121" i="3"/>
  <c r="BJ121" i="3"/>
  <c r="AY155" i="3"/>
  <c r="BM155" i="3"/>
  <c r="BQ137" i="3"/>
  <c r="BK155" i="3"/>
  <c r="AM155" i="3"/>
  <c r="AM121" i="3"/>
  <c r="BK121" i="3"/>
  <c r="AS105" i="3"/>
  <c r="BL105" i="3"/>
  <c r="AS49" i="3"/>
  <c r="BL49" i="3"/>
  <c r="AG91" i="3"/>
  <c r="BJ91" i="3"/>
  <c r="BQ144" i="3"/>
  <c r="BM105" i="3"/>
  <c r="AY105" i="3"/>
  <c r="BQ103" i="3"/>
  <c r="BM91" i="3"/>
  <c r="AY91" i="3"/>
  <c r="BQ89" i="3"/>
  <c r="BQ54" i="3"/>
  <c r="AG105" i="3"/>
  <c r="BJ105" i="3"/>
  <c r="H2" i="4"/>
  <c r="G2" i="4" s="1"/>
  <c r="BQ113" i="3"/>
  <c r="BK91" i="3"/>
  <c r="AM91" i="3"/>
  <c r="BE91" i="3"/>
  <c r="BN91" i="3"/>
  <c r="BQ39" i="3"/>
  <c r="BQ182" i="3"/>
  <c r="BE49" i="3"/>
  <c r="BN49" i="3"/>
  <c r="I49" i="3"/>
  <c r="E51" i="3"/>
  <c r="BF49" i="3"/>
  <c r="O76" i="3"/>
  <c r="I76" i="3"/>
  <c r="BQ71" i="3"/>
  <c r="BK167" i="3"/>
  <c r="AM167" i="3"/>
  <c r="I156" i="3"/>
  <c r="I63" i="3"/>
  <c r="AG49" i="3"/>
  <c r="BJ49" i="3"/>
  <c r="BQ44" i="3"/>
  <c r="BP166" i="3"/>
  <c r="I168" i="3"/>
  <c r="BO154" i="3"/>
  <c r="BF139" i="3"/>
  <c r="I139" i="3"/>
  <c r="I184" i="3"/>
  <c r="BQ181" i="3"/>
  <c r="I190" i="3"/>
  <c r="I191" i="3" s="1"/>
  <c r="BP183" i="3"/>
  <c r="I185" i="3"/>
  <c r="BK184" i="3"/>
  <c r="AM184" i="3"/>
  <c r="BQ160" i="3"/>
  <c r="BQ176" i="3"/>
  <c r="BQ177" i="3"/>
  <c r="BL155" i="3"/>
  <c r="AS155" i="3"/>
  <c r="BJ139" i="3"/>
  <c r="AG139" i="3"/>
  <c r="BQ129" i="3"/>
  <c r="H169" i="3"/>
  <c r="BQ145" i="3"/>
  <c r="E141" i="3"/>
  <c r="I121" i="3"/>
  <c r="BF121" i="3"/>
  <c r="BG91" i="3"/>
  <c r="O91" i="3"/>
  <c r="BG184" i="3"/>
  <c r="O184" i="3"/>
  <c r="BQ132" i="3"/>
  <c r="BQ116" i="3"/>
  <c r="F93" i="3"/>
  <c r="BL167" i="3"/>
  <c r="AS167" i="3"/>
  <c r="BN139" i="3"/>
  <c r="BO90" i="3"/>
  <c r="BH167" i="3"/>
  <c r="U167" i="3"/>
  <c r="BP104" i="3"/>
  <c r="BL76" i="3"/>
  <c r="AS76" i="3"/>
  <c r="BQ47" i="3"/>
  <c r="BQ37" i="3"/>
  <c r="O49" i="3"/>
  <c r="BG49" i="3"/>
  <c r="BQ85" i="3"/>
  <c r="BM63" i="3"/>
  <c r="BQ43" i="3"/>
  <c r="AM139" i="3"/>
  <c r="BK139" i="3"/>
  <c r="BF76" i="3"/>
  <c r="BG121" i="3"/>
  <c r="BQ68" i="3"/>
  <c r="BJ63" i="3"/>
  <c r="AG63" i="3"/>
  <c r="BQ86" i="3"/>
  <c r="BE121" i="3"/>
  <c r="BN121" i="3"/>
  <c r="BG105" i="3"/>
  <c r="O105" i="3"/>
  <c r="AA184" i="3"/>
  <c r="BI184" i="3"/>
  <c r="BQ172" i="3"/>
  <c r="BO183" i="3"/>
  <c r="AY184" i="3"/>
  <c r="BM184" i="3"/>
  <c r="BG167" i="3"/>
  <c r="O167" i="3"/>
  <c r="O169" i="3" s="1"/>
  <c r="BO166" i="3"/>
  <c r="BE155" i="3"/>
  <c r="BE157" i="3" s="1"/>
  <c r="BN155" i="3"/>
  <c r="BQ152" i="3"/>
  <c r="AS91" i="3"/>
  <c r="BL91" i="3"/>
  <c r="AA155" i="3"/>
  <c r="BI155" i="3"/>
  <c r="BQ96" i="3"/>
  <c r="BQ81" i="3"/>
  <c r="BO75" i="3"/>
  <c r="BI49" i="3"/>
  <c r="AA49" i="3"/>
  <c r="BQ42" i="3"/>
  <c r="I122" i="3"/>
  <c r="BQ110" i="3"/>
  <c r="BI105" i="3"/>
  <c r="AA105" i="3"/>
  <c r="BP62" i="3"/>
  <c r="BK105" i="3"/>
  <c r="AM105" i="3"/>
  <c r="BE105" i="3"/>
  <c r="BN105" i="3"/>
  <c r="BH76" i="3"/>
  <c r="U76" i="3"/>
  <c r="BQ38" i="3"/>
  <c r="BO120" i="3"/>
  <c r="BQ111" i="3"/>
  <c r="AY186" i="3" l="1"/>
  <c r="AY187" i="3" s="1"/>
  <c r="K6" i="2" s="1"/>
  <c r="BE123" i="3"/>
  <c r="BE124" i="3" s="1"/>
  <c r="L7" i="2" s="1"/>
  <c r="AY93" i="3"/>
  <c r="AS169" i="3"/>
  <c r="AS170" i="3" s="1"/>
  <c r="J11" i="2" s="1"/>
  <c r="BE51" i="3"/>
  <c r="BE52" i="3" s="1"/>
  <c r="L5" i="2" s="1"/>
  <c r="AY78" i="3"/>
  <c r="U169" i="3"/>
  <c r="U170" i="3" s="1"/>
  <c r="F11" i="2" s="1"/>
  <c r="O78" i="3"/>
  <c r="AA186" i="3"/>
  <c r="AA187" i="3" s="1"/>
  <c r="G6" i="2" s="1"/>
  <c r="O157" i="3"/>
  <c r="O158" i="3" s="1"/>
  <c r="E10" i="2" s="1"/>
  <c r="AS141" i="3"/>
  <c r="AS142" i="3" s="1"/>
  <c r="J4" i="2" s="1"/>
  <c r="U123" i="3"/>
  <c r="U124" i="3" s="1"/>
  <c r="F7" i="2" s="1"/>
  <c r="O107" i="3"/>
  <c r="O108" i="3" s="1"/>
  <c r="E8" i="2" s="1"/>
  <c r="I93" i="3"/>
  <c r="I94" i="3" s="1"/>
  <c r="D2" i="2" s="1"/>
  <c r="U107" i="3"/>
  <c r="U108" i="3" s="1"/>
  <c r="F8" i="2" s="1"/>
  <c r="AG107" i="3"/>
  <c r="AG108" i="3" s="1"/>
  <c r="H8" i="2" s="1"/>
  <c r="BE93" i="3"/>
  <c r="BE94" i="3" s="1"/>
  <c r="L2" i="2" s="1"/>
  <c r="AY169" i="3"/>
  <c r="AY170" i="3" s="1"/>
  <c r="K11" i="2" s="1"/>
  <c r="AY107" i="3"/>
  <c r="AY108" i="3" s="1"/>
  <c r="K8" i="2" s="1"/>
  <c r="AY51" i="3"/>
  <c r="AY52" i="3" s="1"/>
  <c r="K5" i="2" s="1"/>
  <c r="AS78" i="3"/>
  <c r="AS79" i="3" s="1"/>
  <c r="J9" i="2" s="1"/>
  <c r="AS107" i="3"/>
  <c r="AS108" i="3" s="1"/>
  <c r="J8" i="2" s="1"/>
  <c r="AS93" i="3"/>
  <c r="AS94" i="3" s="1"/>
  <c r="J2" i="2" s="1"/>
  <c r="AS157" i="3"/>
  <c r="AS158" i="3" s="1"/>
  <c r="J10" i="2" s="1"/>
  <c r="AM169" i="3"/>
  <c r="AM170" i="3" s="1"/>
  <c r="I11" i="2" s="1"/>
  <c r="AM157" i="3"/>
  <c r="AM158" i="3" s="1"/>
  <c r="I10" i="2" s="1"/>
  <c r="AM78" i="3"/>
  <c r="AM79" i="3" s="1"/>
  <c r="I9" i="2" s="1"/>
  <c r="AM186" i="3"/>
  <c r="AM187" i="3" s="1"/>
  <c r="I6" i="2" s="1"/>
  <c r="AG51" i="3"/>
  <c r="AG52" i="3" s="1"/>
  <c r="H5" i="2" s="1"/>
  <c r="AG78" i="3"/>
  <c r="AG79" i="3" s="1"/>
  <c r="H9" i="2" s="1"/>
  <c r="AG169" i="3"/>
  <c r="AG170" i="3" s="1"/>
  <c r="H11" i="2" s="1"/>
  <c r="BP106" i="3"/>
  <c r="AG65" i="3"/>
  <c r="AG66" i="3" s="1"/>
  <c r="H3" i="2" s="1"/>
  <c r="AA141" i="3"/>
  <c r="AA142" i="3" s="1"/>
  <c r="G4" i="2" s="1"/>
  <c r="AA78" i="3"/>
  <c r="AA79" i="3" s="1"/>
  <c r="G9" i="2" s="1"/>
  <c r="U65" i="3"/>
  <c r="U66" i="3" s="1"/>
  <c r="F3" i="2" s="1"/>
  <c r="U51" i="3"/>
  <c r="U52" i="3" s="1"/>
  <c r="F5" i="2" s="1"/>
  <c r="U141" i="3"/>
  <c r="U142" i="3" s="1"/>
  <c r="F4" i="2" s="1"/>
  <c r="U157" i="3"/>
  <c r="U158" i="3" s="1"/>
  <c r="F10" i="2" s="1"/>
  <c r="O51" i="3"/>
  <c r="O52" i="3" s="1"/>
  <c r="E5" i="2" s="1"/>
  <c r="BP77" i="3"/>
  <c r="O170" i="3"/>
  <c r="E11" i="2" s="1"/>
  <c r="U78" i="3"/>
  <c r="U79" i="3" s="1"/>
  <c r="F9" i="2" s="1"/>
  <c r="O123" i="3"/>
  <c r="O124" i="3" s="1"/>
  <c r="E7" i="2" s="1"/>
  <c r="AA123" i="3"/>
  <c r="AA124" i="3" s="1"/>
  <c r="G7" i="2" s="1"/>
  <c r="AM65" i="3"/>
  <c r="AM66" i="3" s="1"/>
  <c r="I3" i="2" s="1"/>
  <c r="AA51" i="3"/>
  <c r="AA52" i="3" s="1"/>
  <c r="G5" i="2" s="1"/>
  <c r="AG141" i="3"/>
  <c r="AG142" i="3" s="1"/>
  <c r="H4" i="2" s="1"/>
  <c r="BE158" i="3"/>
  <c r="L10" i="2" s="1"/>
  <c r="BE186" i="3"/>
  <c r="BE187" i="3" s="1"/>
  <c r="L6" i="2" s="1"/>
  <c r="BE107" i="3"/>
  <c r="BE108" i="3" s="1"/>
  <c r="L8" i="2" s="1"/>
  <c r="BE141" i="3"/>
  <c r="BE142" i="3" s="1"/>
  <c r="L4" i="2" s="1"/>
  <c r="AM51" i="3"/>
  <c r="AM52" i="3" s="1"/>
  <c r="I5" i="2" s="1"/>
  <c r="BP122" i="3"/>
  <c r="AM123" i="3"/>
  <c r="AM124" i="3" s="1"/>
  <c r="I7" i="2" s="1"/>
  <c r="AM141" i="3"/>
  <c r="AM142" i="3" s="1"/>
  <c r="I4" i="2" s="1"/>
  <c r="AM93" i="3"/>
  <c r="AM94" i="3" s="1"/>
  <c r="I2" i="2" s="1"/>
  <c r="AM107" i="3"/>
  <c r="AM108" i="3" s="1"/>
  <c r="I8" i="2" s="1"/>
  <c r="BE169" i="3"/>
  <c r="BE170" i="3" s="1"/>
  <c r="L11" i="2" s="1"/>
  <c r="BP156" i="3"/>
  <c r="BE65" i="3"/>
  <c r="BE66" i="3" s="1"/>
  <c r="L3" i="2" s="1"/>
  <c r="BE78" i="3"/>
  <c r="BE79" i="3" s="1"/>
  <c r="L9" i="2" s="1"/>
  <c r="AY141" i="3"/>
  <c r="AY142" i="3" s="1"/>
  <c r="K4" i="2" s="1"/>
  <c r="AY94" i="3"/>
  <c r="K2" i="2" s="1"/>
  <c r="AY65" i="3"/>
  <c r="AY66" i="3" s="1"/>
  <c r="K3" i="2" s="1"/>
  <c r="AY123" i="3"/>
  <c r="AY124" i="3" s="1"/>
  <c r="K7" i="2" s="1"/>
  <c r="AY157" i="3"/>
  <c r="AY158" i="3" s="1"/>
  <c r="K10" i="2" s="1"/>
  <c r="AY79" i="3"/>
  <c r="K9" i="2" s="1"/>
  <c r="AS65" i="3"/>
  <c r="AS66" i="3" s="1"/>
  <c r="J3" i="2" s="1"/>
  <c r="AS186" i="3"/>
  <c r="AS187" i="3" s="1"/>
  <c r="J6" i="2" s="1"/>
  <c r="BP50" i="3"/>
  <c r="AS51" i="3"/>
  <c r="AS52" i="3" s="1"/>
  <c r="J5" i="2" s="1"/>
  <c r="AS123" i="3"/>
  <c r="AS124" i="3" s="1"/>
  <c r="J7" i="2" s="1"/>
  <c r="BP92" i="3"/>
  <c r="AG93" i="3"/>
  <c r="AG94" i="3" s="1"/>
  <c r="H2" i="2" s="1"/>
  <c r="AG157" i="3"/>
  <c r="AG158" i="3" s="1"/>
  <c r="H10" i="2" s="1"/>
  <c r="BQ154" i="3"/>
  <c r="AG123" i="3"/>
  <c r="AG124" i="3" s="1"/>
  <c r="H7" i="2" s="1"/>
  <c r="BP64" i="3"/>
  <c r="AG186" i="3"/>
  <c r="AG187" i="3" s="1"/>
  <c r="AA65" i="3"/>
  <c r="AA66" i="3" s="1"/>
  <c r="G3" i="2" s="1"/>
  <c r="AA157" i="3"/>
  <c r="AA158" i="3" s="1"/>
  <c r="G10" i="2" s="1"/>
  <c r="AA93" i="3"/>
  <c r="AA94" i="3" s="1"/>
  <c r="G2" i="2" s="1"/>
  <c r="AA107" i="3"/>
  <c r="AA108" i="3" s="1"/>
  <c r="G8" i="2" s="1"/>
  <c r="AA169" i="3"/>
  <c r="AA170" i="3" s="1"/>
  <c r="G11" i="2" s="1"/>
  <c r="U93" i="3"/>
  <c r="U94" i="3" s="1"/>
  <c r="F2" i="2" s="1"/>
  <c r="U186" i="3"/>
  <c r="U187" i="3" s="1"/>
  <c r="F6" i="2" s="1"/>
  <c r="BQ48" i="3"/>
  <c r="BP168" i="3"/>
  <c r="O93" i="3"/>
  <c r="O94" i="3" s="1"/>
  <c r="E2" i="2" s="1"/>
  <c r="BO91" i="3"/>
  <c r="BQ104" i="3"/>
  <c r="O186" i="3"/>
  <c r="O187" i="3" s="1"/>
  <c r="E6" i="2" s="1"/>
  <c r="O65" i="3"/>
  <c r="O66" i="3" s="1"/>
  <c r="E3" i="2" s="1"/>
  <c r="BP140" i="3"/>
  <c r="O79" i="3"/>
  <c r="E9" i="2" s="1"/>
  <c r="O141" i="3"/>
  <c r="O142" i="3" s="1"/>
  <c r="E4" i="2" s="1"/>
  <c r="BQ166" i="3"/>
  <c r="BP167" i="3"/>
  <c r="BQ62" i="3"/>
  <c r="BO167" i="3"/>
  <c r="BP105" i="3"/>
  <c r="BO139" i="3"/>
  <c r="BP91" i="3"/>
  <c r="BQ183" i="3"/>
  <c r="BO105" i="3"/>
  <c r="BO63" i="3"/>
  <c r="BO76" i="3"/>
  <c r="BO184" i="3"/>
  <c r="BQ138" i="3"/>
  <c r="BP63" i="3"/>
  <c r="I65" i="3"/>
  <c r="BP49" i="3"/>
  <c r="I51" i="3"/>
  <c r="BO121" i="3"/>
  <c r="BP121" i="3"/>
  <c r="I123" i="3"/>
  <c r="BO49" i="3"/>
  <c r="BP155" i="3"/>
  <c r="I157" i="3"/>
  <c r="BP184" i="3"/>
  <c r="I186" i="3"/>
  <c r="I187" i="3" s="1"/>
  <c r="D6" i="2" s="1"/>
  <c r="I169" i="3"/>
  <c r="I141" i="3"/>
  <c r="BP139" i="3"/>
  <c r="BP76" i="3"/>
  <c r="I78" i="3"/>
  <c r="BO155" i="3"/>
  <c r="BQ75" i="3"/>
  <c r="BQ120" i="3"/>
  <c r="BQ90" i="3"/>
  <c r="I107" i="3"/>
  <c r="L12" i="2" l="1"/>
  <c r="G12" i="2"/>
  <c r="K12" i="2"/>
  <c r="E14" i="2"/>
  <c r="I12" i="2"/>
  <c r="I14" i="2"/>
  <c r="BP169" i="3"/>
  <c r="L14" i="2"/>
  <c r="K14" i="2"/>
  <c r="J12" i="2"/>
  <c r="J14" i="2"/>
  <c r="BP157" i="3"/>
  <c r="BP123" i="3"/>
  <c r="H12" i="2"/>
  <c r="H6" i="2"/>
  <c r="H14" i="2" s="1"/>
  <c r="M2" i="2"/>
  <c r="G14" i="2"/>
  <c r="BQ91" i="3"/>
  <c r="F12" i="2"/>
  <c r="F14" i="2"/>
  <c r="BP93" i="3"/>
  <c r="E12" i="2"/>
  <c r="BQ167" i="3"/>
  <c r="BQ63" i="3"/>
  <c r="BQ121" i="3"/>
  <c r="BQ76" i="3"/>
  <c r="BQ139" i="3"/>
  <c r="BQ184" i="3"/>
  <c r="I170" i="3"/>
  <c r="D11" i="2" s="1"/>
  <c r="BQ155" i="3"/>
  <c r="BQ105" i="3"/>
  <c r="BQ49" i="3"/>
  <c r="D12" i="2"/>
  <c r="BP65" i="3"/>
  <c r="I66" i="3"/>
  <c r="I158" i="3"/>
  <c r="BP107" i="3"/>
  <c r="I108" i="3"/>
  <c r="D8" i="2" s="1"/>
  <c r="M8" i="2" s="1"/>
  <c r="I124" i="3"/>
  <c r="D7" i="2" s="1"/>
  <c r="M7" i="2" s="1"/>
  <c r="BP141" i="3"/>
  <c r="I142" i="3"/>
  <c r="D4" i="2" s="1"/>
  <c r="M4" i="2" s="1"/>
  <c r="BP94" i="3"/>
  <c r="BP78" i="3"/>
  <c r="I79" i="3"/>
  <c r="D9" i="2" s="1"/>
  <c r="M9" i="2" s="1"/>
  <c r="BP51" i="3"/>
  <c r="I52" i="3"/>
  <c r="N8" i="2" l="1"/>
  <c r="N4" i="2"/>
  <c r="BP170" i="3"/>
  <c r="BP108" i="3"/>
  <c r="M6" i="2"/>
  <c r="BP52" i="3"/>
  <c r="D5" i="2"/>
  <c r="M5" i="2" s="1"/>
  <c r="BP142" i="3"/>
  <c r="M11" i="2"/>
  <c r="BP158" i="3"/>
  <c r="D10" i="2"/>
  <c r="BP79" i="3"/>
  <c r="BP124" i="3"/>
  <c r="BP66" i="3"/>
  <c r="D3" i="2"/>
  <c r="M3" i="2" s="1"/>
  <c r="N2" i="2" s="1"/>
  <c r="N5" i="2" l="1"/>
  <c r="N3" i="2"/>
  <c r="N7" i="2"/>
  <c r="N6" i="2"/>
  <c r="M10" i="2"/>
  <c r="N9" i="2" s="1"/>
  <c r="D14" i="2"/>
  <c r="M14" i="2" s="1"/>
  <c r="M15" i="2" s="1"/>
  <c r="N10" i="2" l="1"/>
  <c r="N11" i="2"/>
  <c r="N15" i="2" l="1"/>
  <c r="N22" i="2" s="1"/>
</calcChain>
</file>

<file path=xl/sharedStrings.xml><?xml version="1.0" encoding="utf-8"?>
<sst xmlns="http://schemas.openxmlformats.org/spreadsheetml/2006/main" count="818" uniqueCount="106">
  <si>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</si>
  <si>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</si>
  <si>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</si>
  <si>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</si>
  <si>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</si>
  <si>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</si>
  <si>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</si>
  <si>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</si>
  <si>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</si>
  <si>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</si>
  <si>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</si>
  <si>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</si>
  <si>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</si>
  <si>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</si>
  <si>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</si>
  <si>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</si>
  <si>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</si>
  <si>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</si>
  <si>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</si>
  <si>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</si>
  <si>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</si>
  <si>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</si>
  <si>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</si>
  <si>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</si>
  <si>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</si>
  <si>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</si>
  <si>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</si>
  <si>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</si>
  <si>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</si>
  <si>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</si>
  <si>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</si>
  <si>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</si>
  <si>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</si>
  <si>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</si>
  <si>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</si>
  <si>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</si>
  <si>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</si>
  <si>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</si>
  <si>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</si>
  <si>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</si>
  <si>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</si>
  <si>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</si>
  <si>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</si>
  <si>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</si>
  <si>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</si>
  <si>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</si>
  <si>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</si>
  <si>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</si>
  <si>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</si>
  <si>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</si>
  <si>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</si>
  <si>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</si>
  <si>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</si>
  <si>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</si>
  <si>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</si>
  <si>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</si>
  <si>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</si>
  <si>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</si>
  <si>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</si>
  <si>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</si>
  <si>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</si>
  <si>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</si>
  <si>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</si>
  <si>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</si>
  <si>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</si>
  <si>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</si>
  <si>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</si>
  <si>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</si>
  <si>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</si>
  <si>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</si>
  <si>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</si>
  <si>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</si>
  <si>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</si>
  <si>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</si>
  <si>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</si>
  <si>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</si>
  <si>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</si>
  <si>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</si>
  <si>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</si>
  <si>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</si>
  <si>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</si>
  <si>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</si>
  <si>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</si>
  <si>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</si>
  <si>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</si>
  <si>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</si>
  <si>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</si>
  <si>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</si>
  <si>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</si>
  <si>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</si>
  <si>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</si>
  <si>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</si>
  <si>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</si>
  <si>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</si>
  <si>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</si>
  <si>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</si>
  <si>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</si>
  <si>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</si>
  <si>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</si>
  <si>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</si>
  <si>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</si>
  <si>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</si>
  <si>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</si>
  <si>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</si>
  <si>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</si>
  <si>
    <t>Mollet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</si>
</sst>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8">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s>
  <cellStyleXfs count="1">
    <xf numFmtId="0" fontId="0" fillId="0" borderId="0" applyNumberFormat="0" applyFill="0" applyBorder="0" applyProtection="0"/>
  </cellStyleXfs>
  <cellXfs count="12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6" t="s">
        <v>0</v>
      </c>
      <c r="C3" s="117"/>
      <c r="D3" s="117"/>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M5" sqref="M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45188</v>
      </c>
      <c r="E1" s="8">
        <f>'Détail par équipe'!J1</f>
        <v>45195</v>
      </c>
      <c r="F1" s="8">
        <f>'Détail par équipe'!P1</f>
        <v>45202</v>
      </c>
      <c r="G1" s="8">
        <f>'Détail par équipe'!V1</f>
        <v>45209</v>
      </c>
      <c r="H1" s="8">
        <f>'Détail par équipe'!AB1</f>
        <v>45216</v>
      </c>
      <c r="I1" s="8">
        <f>'Détail par équipe'!AH1</f>
        <v>45237</v>
      </c>
      <c r="J1" s="8">
        <f>'Détail par équipe'!AN1</f>
        <v>45244</v>
      </c>
      <c r="K1" s="8">
        <f>'Détail par équipe'!AT1</f>
        <v>45251</v>
      </c>
      <c r="L1" s="8">
        <f>'Détail par équipe'!AZ1</f>
        <v>45258</v>
      </c>
      <c r="M1" s="9" t="s">
        <v>7</v>
      </c>
      <c r="N1" s="10" t="s">
        <v>8</v>
      </c>
    </row>
    <row r="2" spans="1:14" ht="23.1" customHeight="1" x14ac:dyDescent="0.2">
      <c r="A2" s="11">
        <v>1</v>
      </c>
      <c r="B2" s="12">
        <v>4</v>
      </c>
      <c r="C2" s="13" t="str">
        <f>'Détail par équipe'!B80</f>
        <v>Daltons 1</v>
      </c>
      <c r="D2" s="14">
        <f>'Détail par équipe'!I94</f>
        <v>9</v>
      </c>
      <c r="E2" s="15">
        <f>'Détail par équipe'!O94</f>
        <v>9</v>
      </c>
      <c r="F2" s="15">
        <f>'Détail par équipe'!U94</f>
        <v>6.5</v>
      </c>
      <c r="G2" s="15">
        <f>'Détail par équipe'!AA94</f>
        <v>8</v>
      </c>
      <c r="H2" s="15">
        <f>'Détail par équipe'!AG94</f>
        <v>7</v>
      </c>
      <c r="I2" s="15">
        <f>'Détail par équipe'!AM94</f>
        <v>5</v>
      </c>
      <c r="J2" s="15">
        <f>'Détail par équipe'!AS94</f>
        <v>10</v>
      </c>
      <c r="K2" s="15">
        <f>'Détail par équipe'!AY94</f>
        <v>0</v>
      </c>
      <c r="L2" s="15">
        <f>'Détail par équipe'!BE94</f>
        <v>0</v>
      </c>
      <c r="M2" s="16">
        <f>D2+E2+F2+G2+H2+I2+J2+K2+L2</f>
        <v>54.5</v>
      </c>
      <c r="N2" s="17">
        <f>M2*1.44</f>
        <v>78.48</v>
      </c>
    </row>
    <row r="3" spans="1:14" ht="23.1" customHeight="1" x14ac:dyDescent="0.2">
      <c r="A3" s="11">
        <v>2</v>
      </c>
      <c r="B3" s="12">
        <v>2</v>
      </c>
      <c r="C3" s="13" t="str">
        <f>'Détail par équipe'!B53</f>
        <v>ACB</v>
      </c>
      <c r="D3" s="14">
        <f>'Détail par équipe'!I66</f>
        <v>9</v>
      </c>
      <c r="E3" s="15">
        <f>'Détail par équipe'!O66</f>
        <v>10</v>
      </c>
      <c r="F3" s="15">
        <f>'Détail par équipe'!U66</f>
        <v>7</v>
      </c>
      <c r="G3" s="15">
        <f>'Détail par équipe'!AA66</f>
        <v>5</v>
      </c>
      <c r="H3" s="15">
        <f>'Détail par équipe'!AG66</f>
        <v>6</v>
      </c>
      <c r="I3" s="15">
        <f>'Détail par équipe'!AM66</f>
        <v>4</v>
      </c>
      <c r="J3" s="15">
        <f>'Détail par équipe'!AS66</f>
        <v>10</v>
      </c>
      <c r="K3" s="15">
        <f>'Détail par équipe'!AY66</f>
        <v>0</v>
      </c>
      <c r="L3" s="15">
        <f>'Détail par équipe'!BE66</f>
        <v>0</v>
      </c>
      <c r="M3" s="16">
        <f>D3+E3+F3+G3+H3+I3+J3+K3+L3</f>
        <v>51</v>
      </c>
      <c r="N3" s="17">
        <f t="shared" ref="N3:N12" si="0">M3*1.44</f>
        <v>73.44</v>
      </c>
    </row>
    <row r="4" spans="1:14" ht="23.1" customHeight="1" x14ac:dyDescent="0.2">
      <c r="A4" s="11">
        <v>3</v>
      </c>
      <c r="B4" s="12">
        <v>3</v>
      </c>
      <c r="C4" s="13" t="str">
        <f>'Détail par équipe'!B125</f>
        <v>Les Mickeys</v>
      </c>
      <c r="D4" s="14">
        <f>'Détail par équipe'!I142</f>
        <v>8</v>
      </c>
      <c r="E4" s="15">
        <f>'Détail par équipe'!O142</f>
        <v>3</v>
      </c>
      <c r="F4" s="15">
        <f>'Détail par équipe'!U142</f>
        <v>10</v>
      </c>
      <c r="G4" s="15">
        <f>'Détail par équipe'!AA142</f>
        <v>2</v>
      </c>
      <c r="H4" s="15">
        <f>'Détail par équipe'!AG142</f>
        <v>5</v>
      </c>
      <c r="I4" s="15">
        <f>'Détail par équipe'!AM142</f>
        <v>6</v>
      </c>
      <c r="J4" s="15">
        <f>'Détail par équipe'!AS142</f>
        <v>8</v>
      </c>
      <c r="K4" s="15">
        <f>'Détail par équipe'!AY142</f>
        <v>0</v>
      </c>
      <c r="L4" s="15">
        <f>'Détail par équipe'!BE142</f>
        <v>0</v>
      </c>
      <c r="M4" s="16">
        <f>D4+E4+F4+G4+H4+I4+J4+K4+L4</f>
        <v>42</v>
      </c>
      <c r="N4" s="17">
        <f t="shared" si="0"/>
        <v>60.48</v>
      </c>
    </row>
    <row r="5" spans="1:14" ht="23.1" customHeight="1" x14ac:dyDescent="0.2">
      <c r="A5" s="11">
        <v>4</v>
      </c>
      <c r="B5" s="12">
        <v>6</v>
      </c>
      <c r="C5" s="13" t="str">
        <f>'Détail par équipe'!B36</f>
        <v>Challenger 1</v>
      </c>
      <c r="D5" s="14">
        <f>'Détail par équipe'!I52</f>
        <v>1</v>
      </c>
      <c r="E5" s="15">
        <f>'Détail par équipe'!O52</f>
        <v>6</v>
      </c>
      <c r="F5" s="15">
        <f>'Détail par équipe'!U52</f>
        <v>5</v>
      </c>
      <c r="G5" s="15">
        <f>'Détail par équipe'!AA52</f>
        <v>10</v>
      </c>
      <c r="H5" s="15">
        <f>'Détail par équipe'!AG52</f>
        <v>3</v>
      </c>
      <c r="I5" s="15">
        <f>'Détail par équipe'!AM52</f>
        <v>4</v>
      </c>
      <c r="J5" s="15">
        <f>'Détail par équipe'!AS52</f>
        <v>8</v>
      </c>
      <c r="K5" s="15">
        <f>'Détail par équipe'!AY52</f>
        <v>0</v>
      </c>
      <c r="L5" s="15">
        <f>'Détail par équipe'!BE52</f>
        <v>0</v>
      </c>
      <c r="M5" s="16">
        <f>D5+E5+F5+G5+H5+I5+J5+K5+L5</f>
        <v>37</v>
      </c>
      <c r="N5" s="17">
        <f t="shared" si="0"/>
        <v>53.28</v>
      </c>
    </row>
    <row r="6" spans="1:14" ht="23.1" customHeight="1" x14ac:dyDescent="0.2">
      <c r="A6" s="11">
        <v>5</v>
      </c>
      <c r="B6" s="12">
        <v>8</v>
      </c>
      <c r="C6" s="13" t="str">
        <f>'Détail par équipe'!B171</f>
        <v>Blind</v>
      </c>
      <c r="D6" s="14">
        <f>'Détail par équipe'!I187</f>
        <v>5</v>
      </c>
      <c r="E6" s="15">
        <f>'Détail par équipe'!O187</f>
        <v>5</v>
      </c>
      <c r="F6" s="15">
        <f>'Détail par équipe'!U187</f>
        <v>5</v>
      </c>
      <c r="G6" s="15">
        <f>'Détail par équipe'!AA187</f>
        <v>5</v>
      </c>
      <c r="H6" s="15">
        <f>'Détail par équipe'!AG187</f>
        <v>5</v>
      </c>
      <c r="I6" s="15">
        <f>'Détail par équipe'!AM187</f>
        <v>5</v>
      </c>
      <c r="J6" s="15">
        <f>'Détail par équipe'!AS187</f>
        <v>5</v>
      </c>
      <c r="K6" s="15">
        <f>'Détail par équipe'!AY187</f>
        <v>0</v>
      </c>
      <c r="L6" s="15">
        <f>'Détail par équipe'!BE187</f>
        <v>0</v>
      </c>
      <c r="M6" s="16">
        <f>D6+E6+F6+G6+H6+I6+J6+K6+L6</f>
        <v>35</v>
      </c>
      <c r="N6" s="17">
        <f t="shared" si="0"/>
        <v>50.4</v>
      </c>
    </row>
    <row r="7" spans="1:14" ht="23.1" customHeight="1" x14ac:dyDescent="0.2">
      <c r="A7" s="11">
        <v>6</v>
      </c>
      <c r="B7" s="12">
        <v>10</v>
      </c>
      <c r="C7" s="13" t="str">
        <f>'Détail par équipe'!B109</f>
        <v>Challenger 3</v>
      </c>
      <c r="D7" s="14">
        <f>'Détail par équipe'!I124</f>
        <v>8</v>
      </c>
      <c r="E7" s="15">
        <f>'Détail par équipe'!O124</f>
        <v>4</v>
      </c>
      <c r="F7" s="15">
        <f>'Détail par équipe'!U124</f>
        <v>0</v>
      </c>
      <c r="G7" s="15">
        <f>'Détail par équipe'!AA124</f>
        <v>8</v>
      </c>
      <c r="H7" s="15">
        <f>'Détail par équipe'!AG124</f>
        <v>4</v>
      </c>
      <c r="I7" s="15">
        <f>'Détail par équipe'!AM124</f>
        <v>10</v>
      </c>
      <c r="J7" s="15">
        <f>'Détail par équipe'!AS124</f>
        <v>0</v>
      </c>
      <c r="K7" s="15">
        <f>'Détail par équipe'!AY124</f>
        <v>0</v>
      </c>
      <c r="L7" s="15">
        <f>'Détail par équipe'!BE124</f>
        <v>0</v>
      </c>
      <c r="M7" s="16">
        <f>D7+E7+F7+G7+H7+I7+J7+K7+L7</f>
        <v>34</v>
      </c>
      <c r="N7" s="17">
        <f t="shared" si="0"/>
        <v>48.96</v>
      </c>
    </row>
    <row r="8" spans="1:14" ht="23.1" customHeight="1" x14ac:dyDescent="0.2">
      <c r="A8" s="11">
        <v>7</v>
      </c>
      <c r="B8" s="12">
        <v>1</v>
      </c>
      <c r="C8" s="13" t="str">
        <f>'Détail par équipe'!B95</f>
        <v>Challenger 2</v>
      </c>
      <c r="D8" s="14">
        <f>'Détail par équipe'!I108</f>
        <v>2</v>
      </c>
      <c r="E8" s="15">
        <f>'Détail par équipe'!O108</f>
        <v>5</v>
      </c>
      <c r="F8" s="15">
        <f>'Détail par équipe'!U108</f>
        <v>3.5</v>
      </c>
      <c r="G8" s="15">
        <f>'Détail par équipe'!AA108</f>
        <v>9</v>
      </c>
      <c r="H8" s="15">
        <f>'Détail par équipe'!AG108</f>
        <v>4</v>
      </c>
      <c r="I8" s="15">
        <f>'Détail par équipe'!AM108</f>
        <v>3</v>
      </c>
      <c r="J8" s="15">
        <f>'Détail par équipe'!AS108</f>
        <v>2</v>
      </c>
      <c r="K8" s="15">
        <f>'Détail par équipe'!AY108</f>
        <v>0</v>
      </c>
      <c r="L8" s="15">
        <f>'Détail par équipe'!BE108</f>
        <v>0</v>
      </c>
      <c r="M8" s="16">
        <f>D8+E8+F8+G8+H8+I8+J8+K8+L8</f>
        <v>28.5</v>
      </c>
      <c r="N8" s="17">
        <f t="shared" si="0"/>
        <v>41.04</v>
      </c>
    </row>
    <row r="9" spans="1:14" ht="23.1" customHeight="1" x14ac:dyDescent="0.2">
      <c r="A9" s="11">
        <v>8</v>
      </c>
      <c r="B9" s="12">
        <v>7</v>
      </c>
      <c r="C9" s="13" t="str">
        <f>'Détail par équipe'!B67</f>
        <v>Catsyclo</v>
      </c>
      <c r="D9" s="14">
        <f>'Détail par équipe'!I79</f>
        <v>1</v>
      </c>
      <c r="E9" s="15">
        <f>'Détail par équipe'!O79</f>
        <v>7</v>
      </c>
      <c r="F9" s="15">
        <f>'Détail par équipe'!U79</f>
        <v>3</v>
      </c>
      <c r="G9" s="15">
        <f>'Détail par équipe'!AA79</f>
        <v>1</v>
      </c>
      <c r="H9" s="15">
        <f>'Détail par équipe'!AG79</f>
        <v>3.5</v>
      </c>
      <c r="I9" s="15">
        <f>'Détail par équipe'!AM79</f>
        <v>6</v>
      </c>
      <c r="J9" s="15">
        <f>'Détail par équipe'!AS79</f>
        <v>5</v>
      </c>
      <c r="K9" s="15">
        <f>'Détail par équipe'!AY79</f>
        <v>0</v>
      </c>
      <c r="L9" s="15">
        <f>'Détail par équipe'!BE79</f>
        <v>0</v>
      </c>
      <c r="M9" s="16">
        <f>D9+E9+F9+G9+H9+I9+J9+K9+L9</f>
        <v>26.5</v>
      </c>
      <c r="N9" s="17">
        <f t="shared" si="0"/>
        <v>38.159999999999997</v>
      </c>
    </row>
    <row r="10" spans="1:14" ht="19.5" customHeight="1" x14ac:dyDescent="0.2">
      <c r="A10" s="11">
        <v>9</v>
      </c>
      <c r="B10" s="12">
        <v>11</v>
      </c>
      <c r="C10" s="13" t="str">
        <f>'Détail par équipe'!B143</f>
        <v>BP +</v>
      </c>
      <c r="D10" s="14">
        <f>'Détail par équipe'!I158</f>
        <v>2</v>
      </c>
      <c r="E10" s="15">
        <f>'Détail par équipe'!O158</f>
        <v>1</v>
      </c>
      <c r="F10" s="15">
        <f>'Détail par équipe'!U158</f>
        <v>6</v>
      </c>
      <c r="G10" s="15">
        <f>'Détail par équipe'!AA158</f>
        <v>2</v>
      </c>
      <c r="H10" s="15">
        <f>'Détail par équipe'!AG158</f>
        <v>6.5</v>
      </c>
      <c r="I10" s="15">
        <f>'Détail par équipe'!AM158</f>
        <v>7</v>
      </c>
      <c r="J10" s="15">
        <f>'Détail par équipe'!AS158</f>
        <v>0</v>
      </c>
      <c r="K10" s="15">
        <f>'Détail par équipe'!AY158</f>
        <v>0</v>
      </c>
      <c r="L10" s="15">
        <f>'Détail par équipe'!BE158</f>
        <v>0</v>
      </c>
      <c r="M10" s="16">
        <f>D10+E10+F10+G10+H10+I10+J10+K10+L10</f>
        <v>24.5</v>
      </c>
      <c r="N10" s="17">
        <f t="shared" si="0"/>
        <v>35.28</v>
      </c>
    </row>
    <row r="11" spans="1:14" ht="23.1" customHeight="1" x14ac:dyDescent="0.2">
      <c r="A11" s="11">
        <v>10</v>
      </c>
      <c r="B11" s="12">
        <v>5</v>
      </c>
      <c r="C11" s="13" t="str">
        <f>'Détail par équipe'!B159</f>
        <v>Daltons 2</v>
      </c>
      <c r="D11" s="14">
        <f>'Détail par équipe'!I170</f>
        <v>5</v>
      </c>
      <c r="E11" s="15">
        <f>'Détail par équipe'!O170</f>
        <v>0</v>
      </c>
      <c r="F11" s="15">
        <f>'Détail par équipe'!U170</f>
        <v>4</v>
      </c>
      <c r="G11" s="15">
        <f>'Détail par équipe'!AA170</f>
        <v>0</v>
      </c>
      <c r="H11" s="15">
        <f>'Détail par équipe'!AG170</f>
        <v>6</v>
      </c>
      <c r="I11" s="15">
        <f>'Détail par équipe'!AM170</f>
        <v>0</v>
      </c>
      <c r="J11" s="15">
        <f>'Détail par équipe'!AS170</f>
        <v>2</v>
      </c>
      <c r="K11" s="15">
        <f>'Détail par équipe'!AY170</f>
        <v>0</v>
      </c>
      <c r="L11" s="15">
        <f>'Détail par équipe'!BE170</f>
        <v>0</v>
      </c>
      <c r="M11" s="16">
        <f>D11+E11+F11+G11+H11+I11+J11+K11+L11</f>
        <v>17</v>
      </c>
      <c r="N11" s="17">
        <f t="shared" si="0"/>
        <v>24.48</v>
      </c>
    </row>
    <row r="12" spans="1:14" ht="15" hidden="1" customHeight="1" x14ac:dyDescent="0.2">
      <c r="A12" s="11">
        <v>11</v>
      </c>
      <c r="B12" s="18"/>
      <c r="C12" s="13" t="s">
        <v>9</v>
      </c>
      <c r="D12" s="14">
        <f>'Détail par équipe'!I187</f>
        <v>5</v>
      </c>
      <c r="E12" s="15">
        <f>'Détail par équipe'!O187</f>
        <v>5</v>
      </c>
      <c r="F12" s="15">
        <f>'Détail par équipe'!U187</f>
        <v>5</v>
      </c>
      <c r="G12" s="15">
        <f>'Détail par équipe'!AA187</f>
        <v>5</v>
      </c>
      <c r="H12" s="15">
        <f>'Détail par équipe'!AG187</f>
        <v>5</v>
      </c>
      <c r="I12" s="15">
        <f>'Détail par équipe'!AM187</f>
        <v>5</v>
      </c>
      <c r="J12" s="15">
        <f>'Détail par équipe'!AS187</f>
        <v>5</v>
      </c>
      <c r="K12" s="15">
        <f>'Détail par équipe'!AY187</f>
        <v>0</v>
      </c>
      <c r="L12" s="15">
        <f>'Détail par équipe'!BE187</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4">
        <f>SUM(D2:D11)</f>
        <v>50</v>
      </c>
      <c r="E14" s="94">
        <f>SUM(E2:E11)</f>
        <v>50</v>
      </c>
      <c r="F14" s="17">
        <f t="shared" ref="F14:L14" si="1">SUM(F2:F11)</f>
        <v>50</v>
      </c>
      <c r="G14" s="17">
        <f t="shared" si="1"/>
        <v>50</v>
      </c>
      <c r="H14" s="17">
        <f t="shared" si="1"/>
        <v>50</v>
      </c>
      <c r="I14" s="17">
        <f t="shared" si="1"/>
        <v>50</v>
      </c>
      <c r="J14" s="17">
        <f t="shared" si="1"/>
        <v>50</v>
      </c>
      <c r="K14" s="17">
        <f t="shared" si="1"/>
        <v>0</v>
      </c>
      <c r="L14" s="17">
        <f t="shared" si="1"/>
        <v>0</v>
      </c>
      <c r="M14" s="17">
        <f>D14+E14+F14+G14+H14+I14+J14+K14+L14</f>
        <v>350</v>
      </c>
      <c r="N14" s="21"/>
    </row>
    <row r="15" spans="1:14" ht="15" customHeight="1" x14ac:dyDescent="0.2">
      <c r="A15" s="21"/>
      <c r="B15" s="22"/>
      <c r="C15" s="21"/>
      <c r="D15" s="21"/>
      <c r="E15" s="21"/>
      <c r="F15" s="21"/>
      <c r="G15" s="21"/>
      <c r="H15" s="21"/>
      <c r="I15" s="21"/>
      <c r="J15" s="21"/>
      <c r="K15" s="21"/>
      <c r="L15" s="21"/>
      <c r="M15" s="23">
        <f>M14*1.44</f>
        <v>504</v>
      </c>
      <c r="N15" s="17">
        <f>SUM(N2:N11)</f>
        <v>504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c r="F18" s="21"/>
      <c r="G18" s="21"/>
      <c r="H18" s="21"/>
      <c r="I18" s="21"/>
      <c r="J18" s="21"/>
      <c r="K18" s="21"/>
      <c r="L18" s="21"/>
      <c r="M18" s="17">
        <f t="shared" ref="M18:M25" si="2">SUM(D18:L18)</f>
        <v>64.8</v>
      </c>
      <c r="N18" s="21"/>
    </row>
    <row r="19" spans="1:14" ht="15" customHeight="1" x14ac:dyDescent="0.2">
      <c r="A19" s="21"/>
      <c r="B19" s="22"/>
      <c r="C19" s="93" t="s">
        <v>48</v>
      </c>
      <c r="D19" s="17">
        <v>7.2</v>
      </c>
      <c r="E19" s="21"/>
      <c r="F19" s="21"/>
      <c r="G19" s="21"/>
      <c r="H19" s="21"/>
      <c r="I19" s="21"/>
      <c r="J19" s="21"/>
      <c r="K19" s="21"/>
      <c r="L19" s="21"/>
      <c r="M19" s="17">
        <f t="shared" si="2"/>
        <v>7.2</v>
      </c>
      <c r="N19" s="24"/>
    </row>
    <row r="20" spans="1:14" ht="15" customHeight="1" x14ac:dyDescent="0.2">
      <c r="A20" s="21"/>
      <c r="B20" s="22"/>
      <c r="C20" s="21"/>
      <c r="D20" s="21"/>
      <c r="E20" s="21"/>
      <c r="F20" s="21"/>
      <c r="G20" s="21"/>
      <c r="H20" s="21"/>
      <c r="I20" s="21"/>
      <c r="J20" s="21"/>
      <c r="K20" s="21"/>
      <c r="L20" s="21"/>
      <c r="M20" s="17">
        <f t="shared" si="2"/>
        <v>0</v>
      </c>
      <c r="N20" s="21"/>
    </row>
    <row r="21" spans="1:14" ht="15" customHeight="1" x14ac:dyDescent="0.2">
      <c r="A21" s="21"/>
      <c r="B21" s="22"/>
      <c r="C21" s="21"/>
      <c r="D21" s="21"/>
      <c r="E21" s="21"/>
      <c r="F21" s="21"/>
      <c r="G21" s="21"/>
      <c r="H21" s="21"/>
      <c r="I21" s="21"/>
      <c r="J21" s="21"/>
      <c r="K21" s="21"/>
      <c r="L21" s="21"/>
      <c r="M21" s="17">
        <f t="shared" si="2"/>
        <v>0</v>
      </c>
      <c r="N21" s="21"/>
    </row>
    <row r="22" spans="1:14" ht="15" customHeight="1" x14ac:dyDescent="0.2">
      <c r="A22" s="21"/>
      <c r="B22" s="22"/>
      <c r="C22" s="21"/>
      <c r="D22" s="21"/>
      <c r="E22" s="21"/>
      <c r="F22" s="21"/>
      <c r="G22" s="21"/>
      <c r="H22" s="21"/>
      <c r="I22" s="21"/>
      <c r="J22" s="21"/>
      <c r="K22" s="21"/>
      <c r="L22" s="21"/>
      <c r="M22" s="17">
        <f t="shared" si="2"/>
        <v>0</v>
      </c>
      <c r="N22" s="17">
        <f>N15-M22</f>
        <v>504</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7.2</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3"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91"/>
  <sheetViews>
    <sheetView showGridLines="0" topLeftCell="A23" zoomScale="59" zoomScaleNormal="59" workbookViewId="0">
      <pane xSplit="2850" ySplit="2895" topLeftCell="AD165" activePane="bottomRight"/>
      <selection activeCell="AO20" sqref="AO20"/>
      <selection pane="topRight" activeCell="AB3" sqref="AB3"/>
      <selection pane="bottomLeft" activeCell="B103" sqref="B103"/>
      <selection pane="bottomRight" activeCell="AO183" sqref="AO183"/>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1">
        <v>45188</v>
      </c>
      <c r="E1" s="122"/>
      <c r="F1" s="122"/>
      <c r="G1" s="122"/>
      <c r="H1" s="122"/>
      <c r="I1" s="123"/>
      <c r="J1" s="121">
        <v>45195</v>
      </c>
      <c r="K1" s="122"/>
      <c r="L1" s="122"/>
      <c r="M1" s="122"/>
      <c r="N1" s="122"/>
      <c r="O1" s="123"/>
      <c r="P1" s="121">
        <v>45202</v>
      </c>
      <c r="Q1" s="122"/>
      <c r="R1" s="122"/>
      <c r="S1" s="122"/>
      <c r="T1" s="122"/>
      <c r="U1" s="123"/>
      <c r="V1" s="121">
        <v>45209</v>
      </c>
      <c r="W1" s="122"/>
      <c r="X1" s="122"/>
      <c r="Y1" s="122"/>
      <c r="Z1" s="122"/>
      <c r="AA1" s="123"/>
      <c r="AB1" s="121">
        <v>45216</v>
      </c>
      <c r="AC1" s="122"/>
      <c r="AD1" s="122"/>
      <c r="AE1" s="122"/>
      <c r="AF1" s="122"/>
      <c r="AG1" s="123"/>
      <c r="AH1" s="121">
        <v>45237</v>
      </c>
      <c r="AI1" s="122"/>
      <c r="AJ1" s="122"/>
      <c r="AK1" s="122"/>
      <c r="AL1" s="122"/>
      <c r="AM1" s="123"/>
      <c r="AN1" s="121">
        <v>45244</v>
      </c>
      <c r="AO1" s="122"/>
      <c r="AP1" s="122"/>
      <c r="AQ1" s="122"/>
      <c r="AR1" s="122"/>
      <c r="AS1" s="123"/>
      <c r="AT1" s="121">
        <v>45251</v>
      </c>
      <c r="AU1" s="122"/>
      <c r="AV1" s="122"/>
      <c r="AW1" s="122"/>
      <c r="AX1" s="122"/>
      <c r="AY1" s="123"/>
      <c r="AZ1" s="121">
        <v>45258</v>
      </c>
      <c r="BA1" s="122"/>
      <c r="BB1" s="122"/>
      <c r="BC1" s="122"/>
      <c r="BD1" s="122"/>
      <c r="BE1" s="123"/>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0"/>
      <c r="B2" s="101"/>
      <c r="C2" s="114"/>
      <c r="D2" s="113"/>
      <c r="E2" s="103" t="s">
        <v>27</v>
      </c>
      <c r="F2" s="103" t="s">
        <v>28</v>
      </c>
      <c r="G2" s="103" t="s">
        <v>29</v>
      </c>
      <c r="H2" s="103" t="s">
        <v>30</v>
      </c>
      <c r="I2" s="104"/>
      <c r="J2" s="102"/>
      <c r="K2" s="103" t="s">
        <v>27</v>
      </c>
      <c r="L2" s="103" t="s">
        <v>28</v>
      </c>
      <c r="M2" s="103" t="s">
        <v>29</v>
      </c>
      <c r="N2" s="103" t="s">
        <v>30</v>
      </c>
      <c r="O2" s="104"/>
      <c r="P2" s="102"/>
      <c r="Q2" s="103" t="s">
        <v>27</v>
      </c>
      <c r="R2" s="103" t="s">
        <v>28</v>
      </c>
      <c r="S2" s="103" t="s">
        <v>29</v>
      </c>
      <c r="T2" s="103" t="s">
        <v>30</v>
      </c>
      <c r="U2" s="104"/>
      <c r="V2" s="102"/>
      <c r="W2" s="103" t="s">
        <v>27</v>
      </c>
      <c r="X2" s="103" t="s">
        <v>28</v>
      </c>
      <c r="Y2" s="103" t="s">
        <v>29</v>
      </c>
      <c r="Z2" s="103" t="s">
        <v>30</v>
      </c>
      <c r="AA2" s="104"/>
      <c r="AB2" s="102"/>
      <c r="AC2" s="103" t="s">
        <v>27</v>
      </c>
      <c r="AD2" s="103" t="s">
        <v>28</v>
      </c>
      <c r="AE2" s="103" t="s">
        <v>29</v>
      </c>
      <c r="AF2" s="103" t="s">
        <v>30</v>
      </c>
      <c r="AG2" s="104"/>
      <c r="AH2" s="102"/>
      <c r="AI2" s="103" t="s">
        <v>27</v>
      </c>
      <c r="AJ2" s="103" t="s">
        <v>28</v>
      </c>
      <c r="AK2" s="103" t="s">
        <v>29</v>
      </c>
      <c r="AL2" s="103" t="s">
        <v>30</v>
      </c>
      <c r="AM2" s="104"/>
      <c r="AN2" s="102"/>
      <c r="AO2" s="103" t="s">
        <v>27</v>
      </c>
      <c r="AP2" s="103" t="s">
        <v>28</v>
      </c>
      <c r="AQ2" s="103" t="s">
        <v>29</v>
      </c>
      <c r="AR2" s="103" t="s">
        <v>30</v>
      </c>
      <c r="AS2" s="104"/>
      <c r="AT2" s="102"/>
      <c r="AU2" s="103" t="s">
        <v>27</v>
      </c>
      <c r="AV2" s="103" t="s">
        <v>28</v>
      </c>
      <c r="AW2" s="103" t="s">
        <v>29</v>
      </c>
      <c r="AX2" s="103" t="s">
        <v>30</v>
      </c>
      <c r="AY2" s="104"/>
      <c r="AZ2" s="102"/>
      <c r="BA2" s="103" t="s">
        <v>27</v>
      </c>
      <c r="BB2" s="103" t="s">
        <v>28</v>
      </c>
      <c r="BC2" s="103" t="s">
        <v>29</v>
      </c>
      <c r="BD2" s="103" t="s">
        <v>30</v>
      </c>
      <c r="BE2" s="104"/>
      <c r="BF2" s="105"/>
      <c r="BG2" s="106"/>
      <c r="BH2" s="106"/>
      <c r="BI2" s="106"/>
      <c r="BJ2" s="106"/>
      <c r="BK2" s="106"/>
      <c r="BL2" s="106"/>
      <c r="BM2" s="106"/>
      <c r="BN2" s="106"/>
      <c r="BO2" s="106"/>
      <c r="BP2" s="106"/>
      <c r="BQ2" s="106"/>
    </row>
    <row r="3" spans="1:69" s="110" customFormat="1" ht="17.100000000000001" customHeight="1" x14ac:dyDescent="0.25">
      <c r="A3" s="107"/>
      <c r="B3" s="108" t="s">
        <v>45</v>
      </c>
      <c r="C3" s="115" t="s">
        <v>46</v>
      </c>
      <c r="D3" s="111"/>
      <c r="E3" s="109">
        <v>177</v>
      </c>
      <c r="F3" s="109">
        <v>151</v>
      </c>
      <c r="G3" s="109">
        <v>159</v>
      </c>
      <c r="H3" s="109">
        <v>154</v>
      </c>
      <c r="I3" s="112">
        <f>SUM(E3:H3)</f>
        <v>641</v>
      </c>
      <c r="J3" s="111"/>
      <c r="K3" s="109">
        <v>165</v>
      </c>
      <c r="L3" s="109">
        <v>170</v>
      </c>
      <c r="M3" s="109">
        <v>162</v>
      </c>
      <c r="N3" s="109">
        <v>125</v>
      </c>
      <c r="O3" s="112">
        <f>SUM(K3:N3)</f>
        <v>622</v>
      </c>
      <c r="P3" s="111"/>
      <c r="Q3" s="109">
        <v>165</v>
      </c>
      <c r="R3" s="109">
        <v>171</v>
      </c>
      <c r="S3" s="109">
        <v>146</v>
      </c>
      <c r="T3" s="109">
        <v>163</v>
      </c>
      <c r="U3" s="112">
        <f>SUM(Q3:T3)</f>
        <v>645</v>
      </c>
      <c r="V3" s="111"/>
      <c r="W3" s="109">
        <v>179</v>
      </c>
      <c r="X3" s="109">
        <v>202</v>
      </c>
      <c r="Y3" s="109">
        <v>135</v>
      </c>
      <c r="Z3" s="109">
        <v>182</v>
      </c>
      <c r="AA3" s="112">
        <f>SUM(W3:Z3)</f>
        <v>698</v>
      </c>
      <c r="AB3" s="111"/>
      <c r="AC3" s="109">
        <v>162</v>
      </c>
      <c r="AD3" s="109">
        <v>148</v>
      </c>
      <c r="AE3" s="109">
        <v>171</v>
      </c>
      <c r="AF3" s="109">
        <v>138</v>
      </c>
      <c r="AG3" s="112">
        <f>SUM(AC3:AF3)</f>
        <v>619</v>
      </c>
      <c r="AH3" s="111"/>
      <c r="AI3" s="109">
        <v>155</v>
      </c>
      <c r="AJ3" s="109">
        <v>146</v>
      </c>
      <c r="AK3" s="109">
        <v>183</v>
      </c>
      <c r="AL3" s="109">
        <v>157</v>
      </c>
      <c r="AM3" s="112">
        <f>SUM(AI3:AL3)</f>
        <v>641</v>
      </c>
      <c r="AN3" s="111"/>
      <c r="AO3" s="109">
        <v>158</v>
      </c>
      <c r="AP3" s="109">
        <v>166</v>
      </c>
      <c r="AQ3" s="109">
        <v>200</v>
      </c>
      <c r="AR3" s="109">
        <v>154</v>
      </c>
      <c r="AS3" s="112">
        <f>SUM(AO3:AR3)</f>
        <v>678</v>
      </c>
      <c r="AT3" s="111"/>
      <c r="AU3" s="109"/>
      <c r="AV3" s="109"/>
      <c r="AW3" s="109"/>
      <c r="AX3" s="109"/>
      <c r="AY3" s="112">
        <f>SUM(AU3:AX3)</f>
        <v>0</v>
      </c>
      <c r="AZ3" s="111"/>
      <c r="BA3" s="109"/>
      <c r="BB3" s="109"/>
      <c r="BC3" s="109"/>
      <c r="BD3" s="109"/>
      <c r="BE3" s="112">
        <f>SUM(BA3:BD3)</f>
        <v>0</v>
      </c>
      <c r="BF3" s="44">
        <f t="shared" ref="BF3:BF6" si="0">SUM((IF(E3&gt;0,1,0)+(IF(F3&gt;0,1,0)+(IF(G3&gt;0,1,0)+(IF(H3&gt;0,1,0))))))</f>
        <v>4</v>
      </c>
      <c r="BG3" s="17">
        <f t="shared" ref="BG3:BG6" si="1">SUM((IF(K3&gt;0,1,0)+(IF(L3&gt;0,1,0)+(IF(M3&gt;0,1,0)+(IF(N3&gt;0,1,0))))))</f>
        <v>4</v>
      </c>
      <c r="BH3" s="17">
        <f t="shared" ref="BH3:BH6" si="2">SUM((IF(Q3&gt;0,1,0)+(IF(R3&gt;0,1,0)+(IF(S3&gt;0,1,0)+(IF(T3&gt;0,1,0))))))</f>
        <v>4</v>
      </c>
      <c r="BI3" s="17">
        <f t="shared" ref="BI3:BI6" si="3">SUM((IF(W3&gt;0,1,0)+(IF(X3&gt;0,1,0)+(IF(Y3&gt;0,1,0)+(IF(Z3&gt;0,1,0))))))</f>
        <v>4</v>
      </c>
      <c r="BJ3" s="17">
        <f t="shared" ref="BJ3:BJ6" si="4">SUM((IF(AC3&gt;0,1,0)+(IF(AD3&gt;0,1,0)+(IF(AE3&gt;0,1,0)+(IF(AF3&gt;0,1,0))))))</f>
        <v>4</v>
      </c>
      <c r="BK3" s="17">
        <f t="shared" ref="BK3:BK6" si="5">SUM((IF(AI3&gt;0,1,0)+(IF(AJ3&gt;0,1,0)+(IF(AK3&gt;0,1,0)+(IF(AL3&gt;0,1,0))))))</f>
        <v>4</v>
      </c>
      <c r="BL3" s="17">
        <f t="shared" ref="BL3:BL6" si="6">SUM((IF(AO3&gt;0,1,0)+(IF(AP3&gt;0,1,0)+(IF(AQ3&gt;0,1,0)+(IF(AR3&gt;0,1,0))))))</f>
        <v>4</v>
      </c>
      <c r="BM3" s="17">
        <f t="shared" ref="BM3:BM6" si="7">SUM((IF(AU3&gt;0,1,0)+(IF(AV3&gt;0,1,0)+(IF(AW3&gt;0,1,0)+(IF(AX3&gt;0,1,0))))))</f>
        <v>0</v>
      </c>
      <c r="BN3" s="17">
        <f t="shared" ref="BN3:BN6" si="8">SUM((IF(BA3&gt;0,1,0)+(IF(BB3&gt;0,1,0)+(IF(BC3&gt;0,1,0)+(IF(BD3&gt;0,1,0))))))</f>
        <v>0</v>
      </c>
      <c r="BO3" s="17">
        <f t="shared" ref="BO3:BO6" si="9">SUM(BF3:BN3)</f>
        <v>28</v>
      </c>
      <c r="BP3" s="17">
        <f>I3+O3+U3+AA3+AG3+AM3+AS3+AY3+BE3</f>
        <v>4544</v>
      </c>
      <c r="BQ3" s="17">
        <f t="shared" ref="BQ3:BQ6" si="10">BP3/BO3</f>
        <v>162.28571428571428</v>
      </c>
    </row>
    <row r="4" spans="1:69" s="110" customFormat="1" ht="17.100000000000001" customHeight="1" x14ac:dyDescent="0.25">
      <c r="A4" s="107"/>
      <c r="B4" s="108" t="s">
        <v>65</v>
      </c>
      <c r="C4" s="115" t="s">
        <v>66</v>
      </c>
      <c r="D4" s="111"/>
      <c r="E4" s="109">
        <v>144</v>
      </c>
      <c r="F4" s="109">
        <v>158</v>
      </c>
      <c r="G4" s="109">
        <v>154</v>
      </c>
      <c r="H4" s="109">
        <v>175</v>
      </c>
      <c r="I4" s="112">
        <f t="shared" ref="I4:I33" si="11">SUM(E4:H4)</f>
        <v>631</v>
      </c>
      <c r="J4" s="111"/>
      <c r="K4" s="109">
        <v>157</v>
      </c>
      <c r="L4" s="109">
        <v>160</v>
      </c>
      <c r="M4" s="109">
        <v>175</v>
      </c>
      <c r="N4" s="109">
        <v>155</v>
      </c>
      <c r="O4" s="112">
        <f t="shared" ref="O4:O33" si="12">SUM(K4:N4)</f>
        <v>647</v>
      </c>
      <c r="P4" s="111"/>
      <c r="Q4" s="109">
        <v>135</v>
      </c>
      <c r="R4" s="109">
        <v>184</v>
      </c>
      <c r="S4" s="109">
        <v>118</v>
      </c>
      <c r="T4" s="109">
        <v>123</v>
      </c>
      <c r="U4" s="112">
        <f t="shared" ref="U4:U33" si="13">SUM(Q4:T4)</f>
        <v>560</v>
      </c>
      <c r="V4" s="111"/>
      <c r="W4" s="109">
        <v>159</v>
      </c>
      <c r="X4" s="109">
        <v>154</v>
      </c>
      <c r="Y4" s="109">
        <v>146</v>
      </c>
      <c r="Z4" s="109">
        <v>143</v>
      </c>
      <c r="AA4" s="112">
        <f t="shared" ref="AA4:AA33" si="14">SUM(W4:Z4)</f>
        <v>602</v>
      </c>
      <c r="AB4" s="111"/>
      <c r="AC4" s="109">
        <v>150</v>
      </c>
      <c r="AD4" s="109">
        <v>187</v>
      </c>
      <c r="AE4" s="109">
        <v>133</v>
      </c>
      <c r="AF4" s="109">
        <v>156</v>
      </c>
      <c r="AG4" s="112">
        <f t="shared" ref="AG4:AG34" si="15">SUM(AC4:AF4)</f>
        <v>626</v>
      </c>
      <c r="AH4" s="111"/>
      <c r="AI4" s="109">
        <v>150</v>
      </c>
      <c r="AJ4" s="109">
        <v>146</v>
      </c>
      <c r="AK4" s="109">
        <v>182</v>
      </c>
      <c r="AL4" s="109">
        <v>137</v>
      </c>
      <c r="AM4" s="112">
        <f t="shared" ref="AM4:AM34" si="16">SUM(AI4:AL4)</f>
        <v>615</v>
      </c>
      <c r="AN4" s="111"/>
      <c r="AO4" s="109">
        <v>124</v>
      </c>
      <c r="AP4" s="109">
        <v>146</v>
      </c>
      <c r="AQ4" s="109">
        <v>159</v>
      </c>
      <c r="AR4" s="109">
        <v>135</v>
      </c>
      <c r="AS4" s="112">
        <f t="shared" ref="AS4:AS33" si="17">SUM(AO4:AR4)</f>
        <v>564</v>
      </c>
      <c r="AT4" s="111"/>
      <c r="AU4" s="109"/>
      <c r="AV4" s="109"/>
      <c r="AW4" s="109"/>
      <c r="AX4" s="109"/>
      <c r="AY4" s="112">
        <f t="shared" ref="AY4:AY33" si="18">SUM(AU4:AX4)</f>
        <v>0</v>
      </c>
      <c r="AZ4" s="111"/>
      <c r="BA4" s="109"/>
      <c r="BB4" s="109"/>
      <c r="BC4" s="109"/>
      <c r="BD4" s="109"/>
      <c r="BE4" s="112">
        <f t="shared" ref="BE4:BE33" si="19">SUM(BA4:BD4)</f>
        <v>0</v>
      </c>
      <c r="BF4" s="44">
        <f t="shared" si="0"/>
        <v>4</v>
      </c>
      <c r="BG4" s="17">
        <f t="shared" si="1"/>
        <v>4</v>
      </c>
      <c r="BH4" s="17">
        <f t="shared" si="2"/>
        <v>4</v>
      </c>
      <c r="BI4" s="17">
        <f t="shared" si="3"/>
        <v>4</v>
      </c>
      <c r="BJ4" s="17">
        <f t="shared" si="4"/>
        <v>4</v>
      </c>
      <c r="BK4" s="17">
        <f t="shared" si="5"/>
        <v>4</v>
      </c>
      <c r="BL4" s="17">
        <f t="shared" si="6"/>
        <v>4</v>
      </c>
      <c r="BM4" s="17">
        <f t="shared" si="7"/>
        <v>0</v>
      </c>
      <c r="BN4" s="17">
        <f t="shared" si="8"/>
        <v>0</v>
      </c>
      <c r="BO4" s="17">
        <f t="shared" si="9"/>
        <v>28</v>
      </c>
      <c r="BP4" s="17">
        <f t="shared" ref="BP4:BP6" si="20">I4+O4+U4+AA4+AG4+AM4+AS4+AY4+BE4</f>
        <v>4245</v>
      </c>
      <c r="BQ4" s="17">
        <f t="shared" si="10"/>
        <v>151.60714285714286</v>
      </c>
    </row>
    <row r="5" spans="1:69" s="110" customFormat="1" ht="17.100000000000001" customHeight="1" x14ac:dyDescent="0.25">
      <c r="A5" s="107"/>
      <c r="B5" s="108" t="s">
        <v>31</v>
      </c>
      <c r="C5" s="115" t="s">
        <v>32</v>
      </c>
      <c r="D5" s="111"/>
      <c r="E5" s="109">
        <v>194</v>
      </c>
      <c r="F5" s="109">
        <v>127</v>
      </c>
      <c r="G5" s="109">
        <v>204</v>
      </c>
      <c r="H5" s="109">
        <v>169</v>
      </c>
      <c r="I5" s="112">
        <f t="shared" si="11"/>
        <v>694</v>
      </c>
      <c r="J5" s="111"/>
      <c r="K5" s="109">
        <v>180</v>
      </c>
      <c r="L5" s="109">
        <v>138</v>
      </c>
      <c r="M5" s="109">
        <v>160</v>
      </c>
      <c r="N5" s="109">
        <v>156</v>
      </c>
      <c r="O5" s="112">
        <f t="shared" si="12"/>
        <v>634</v>
      </c>
      <c r="P5" s="111"/>
      <c r="Q5" s="109"/>
      <c r="R5" s="109"/>
      <c r="S5" s="109"/>
      <c r="T5" s="109"/>
      <c r="U5" s="112">
        <f t="shared" si="13"/>
        <v>0</v>
      </c>
      <c r="V5" s="111"/>
      <c r="W5" s="109"/>
      <c r="X5" s="109"/>
      <c r="Y5" s="109"/>
      <c r="Z5" s="109"/>
      <c r="AA5" s="112">
        <f t="shared" si="14"/>
        <v>0</v>
      </c>
      <c r="AB5" s="111"/>
      <c r="AC5" s="109"/>
      <c r="AD5" s="109"/>
      <c r="AE5" s="109"/>
      <c r="AF5" s="109"/>
      <c r="AG5" s="112">
        <f t="shared" si="15"/>
        <v>0</v>
      </c>
      <c r="AH5" s="111"/>
      <c r="AI5" s="109"/>
      <c r="AJ5" s="109"/>
      <c r="AK5" s="109"/>
      <c r="AL5" s="109"/>
      <c r="AM5" s="112">
        <f t="shared" si="16"/>
        <v>0</v>
      </c>
      <c r="AN5" s="111"/>
      <c r="AO5" s="109">
        <v>152</v>
      </c>
      <c r="AP5" s="109">
        <v>150</v>
      </c>
      <c r="AQ5" s="109">
        <v>115</v>
      </c>
      <c r="AR5" s="109">
        <v>170</v>
      </c>
      <c r="AS5" s="112">
        <f t="shared" si="17"/>
        <v>587</v>
      </c>
      <c r="AT5" s="111"/>
      <c r="AU5" s="109"/>
      <c r="AV5" s="109"/>
      <c r="AW5" s="109"/>
      <c r="AX5" s="109"/>
      <c r="AY5" s="112">
        <f t="shared" si="18"/>
        <v>0</v>
      </c>
      <c r="AZ5" s="111"/>
      <c r="BA5" s="109"/>
      <c r="BB5" s="109"/>
      <c r="BC5" s="109"/>
      <c r="BD5" s="109"/>
      <c r="BE5" s="112">
        <f t="shared" si="19"/>
        <v>0</v>
      </c>
      <c r="BF5" s="44">
        <f t="shared" si="0"/>
        <v>4</v>
      </c>
      <c r="BG5" s="17">
        <f t="shared" si="1"/>
        <v>4</v>
      </c>
      <c r="BH5" s="17">
        <f t="shared" si="2"/>
        <v>0</v>
      </c>
      <c r="BI5" s="17">
        <f t="shared" si="3"/>
        <v>0</v>
      </c>
      <c r="BJ5" s="17">
        <f t="shared" si="4"/>
        <v>0</v>
      </c>
      <c r="BK5" s="17">
        <f t="shared" si="5"/>
        <v>0</v>
      </c>
      <c r="BL5" s="17">
        <f t="shared" si="6"/>
        <v>4</v>
      </c>
      <c r="BM5" s="17">
        <f t="shared" si="7"/>
        <v>0</v>
      </c>
      <c r="BN5" s="17">
        <f t="shared" si="8"/>
        <v>0</v>
      </c>
      <c r="BO5" s="17">
        <f t="shared" si="9"/>
        <v>12</v>
      </c>
      <c r="BP5" s="17">
        <f t="shared" si="20"/>
        <v>1915</v>
      </c>
      <c r="BQ5" s="17">
        <f t="shared" si="10"/>
        <v>159.58333333333334</v>
      </c>
    </row>
    <row r="6" spans="1:69" s="110" customFormat="1" ht="17.100000000000001" customHeight="1" x14ac:dyDescent="0.25">
      <c r="A6" s="107"/>
      <c r="B6" s="108" t="s">
        <v>85</v>
      </c>
      <c r="C6" s="115" t="s">
        <v>32</v>
      </c>
      <c r="D6" s="111"/>
      <c r="E6" s="109"/>
      <c r="F6" s="109"/>
      <c r="G6" s="109"/>
      <c r="H6" s="109"/>
      <c r="I6" s="112">
        <f t="shared" si="11"/>
        <v>0</v>
      </c>
      <c r="J6" s="111"/>
      <c r="K6" s="109">
        <v>170</v>
      </c>
      <c r="L6" s="109">
        <v>144</v>
      </c>
      <c r="M6" s="109">
        <v>130</v>
      </c>
      <c r="N6" s="109">
        <v>145</v>
      </c>
      <c r="O6" s="112">
        <f t="shared" si="12"/>
        <v>589</v>
      </c>
      <c r="P6" s="111"/>
      <c r="Q6" s="109">
        <v>162</v>
      </c>
      <c r="R6" s="109">
        <v>170</v>
      </c>
      <c r="S6" s="109">
        <v>171</v>
      </c>
      <c r="T6" s="109">
        <v>163</v>
      </c>
      <c r="U6" s="112">
        <f t="shared" si="13"/>
        <v>666</v>
      </c>
      <c r="V6" s="111"/>
      <c r="W6" s="109">
        <v>190</v>
      </c>
      <c r="X6" s="109">
        <v>132</v>
      </c>
      <c r="Y6" s="109">
        <v>170</v>
      </c>
      <c r="Z6" s="109">
        <v>155</v>
      </c>
      <c r="AA6" s="112">
        <f t="shared" si="14"/>
        <v>647</v>
      </c>
      <c r="AB6" s="111"/>
      <c r="AC6" s="109"/>
      <c r="AD6" s="109"/>
      <c r="AE6" s="109"/>
      <c r="AF6" s="109"/>
      <c r="AG6" s="112">
        <f t="shared" si="15"/>
        <v>0</v>
      </c>
      <c r="AH6" s="111"/>
      <c r="AI6" s="109">
        <v>169</v>
      </c>
      <c r="AJ6" s="109">
        <v>138</v>
      </c>
      <c r="AK6" s="109">
        <v>170</v>
      </c>
      <c r="AL6" s="109">
        <v>165</v>
      </c>
      <c r="AM6" s="112">
        <f t="shared" si="16"/>
        <v>642</v>
      </c>
      <c r="AN6" s="111"/>
      <c r="AO6" s="109"/>
      <c r="AP6" s="109"/>
      <c r="AQ6" s="109"/>
      <c r="AR6" s="109"/>
      <c r="AS6" s="112">
        <f t="shared" si="17"/>
        <v>0</v>
      </c>
      <c r="AT6" s="111"/>
      <c r="AU6" s="109"/>
      <c r="AV6" s="109"/>
      <c r="AW6" s="109"/>
      <c r="AX6" s="109"/>
      <c r="AY6" s="112">
        <f t="shared" si="18"/>
        <v>0</v>
      </c>
      <c r="AZ6" s="111"/>
      <c r="BA6" s="109"/>
      <c r="BB6" s="109"/>
      <c r="BC6" s="109"/>
      <c r="BD6" s="109"/>
      <c r="BE6" s="112">
        <f t="shared" si="19"/>
        <v>0</v>
      </c>
      <c r="BF6" s="44">
        <f t="shared" si="0"/>
        <v>0</v>
      </c>
      <c r="BG6" s="17">
        <f t="shared" si="1"/>
        <v>4</v>
      </c>
      <c r="BH6" s="17">
        <f t="shared" si="2"/>
        <v>4</v>
      </c>
      <c r="BI6" s="17">
        <f t="shared" si="3"/>
        <v>4</v>
      </c>
      <c r="BJ6" s="17">
        <f t="shared" si="4"/>
        <v>0</v>
      </c>
      <c r="BK6" s="17">
        <f t="shared" si="5"/>
        <v>4</v>
      </c>
      <c r="BL6" s="17">
        <f t="shared" si="6"/>
        <v>0</v>
      </c>
      <c r="BM6" s="17">
        <f t="shared" si="7"/>
        <v>0</v>
      </c>
      <c r="BN6" s="17">
        <f t="shared" si="8"/>
        <v>0</v>
      </c>
      <c r="BO6" s="17">
        <f t="shared" si="9"/>
        <v>16</v>
      </c>
      <c r="BP6" s="17">
        <f t="shared" si="20"/>
        <v>2544</v>
      </c>
      <c r="BQ6" s="17">
        <f t="shared" si="10"/>
        <v>159</v>
      </c>
    </row>
    <row r="7" spans="1:69" s="110" customFormat="1" ht="17.100000000000001" customHeight="1" x14ac:dyDescent="0.25">
      <c r="A7" s="107"/>
      <c r="B7" s="108" t="s">
        <v>88</v>
      </c>
      <c r="C7" s="115" t="s">
        <v>89</v>
      </c>
      <c r="D7" s="111"/>
      <c r="E7" s="109"/>
      <c r="F7" s="109"/>
      <c r="G7" s="109"/>
      <c r="H7" s="109"/>
      <c r="I7" s="112">
        <f t="shared" si="11"/>
        <v>0</v>
      </c>
      <c r="J7" s="111"/>
      <c r="K7" s="109"/>
      <c r="L7" s="109"/>
      <c r="M7" s="109"/>
      <c r="N7" s="109"/>
      <c r="O7" s="112">
        <f t="shared" si="12"/>
        <v>0</v>
      </c>
      <c r="P7" s="111"/>
      <c r="Q7" s="109"/>
      <c r="R7" s="109"/>
      <c r="S7" s="109"/>
      <c r="T7" s="109"/>
      <c r="U7" s="112">
        <f t="shared" si="13"/>
        <v>0</v>
      </c>
      <c r="V7" s="111"/>
      <c r="W7" s="109"/>
      <c r="X7" s="109"/>
      <c r="Y7" s="109"/>
      <c r="Z7" s="109"/>
      <c r="AA7" s="112">
        <f t="shared" si="14"/>
        <v>0</v>
      </c>
      <c r="AB7" s="111"/>
      <c r="AC7" s="109"/>
      <c r="AD7" s="109"/>
      <c r="AE7" s="109"/>
      <c r="AF7" s="109"/>
      <c r="AG7" s="112">
        <f t="shared" si="15"/>
        <v>0</v>
      </c>
      <c r="AH7" s="111"/>
      <c r="AI7" s="109"/>
      <c r="AJ7" s="109"/>
      <c r="AK7" s="109"/>
      <c r="AL7" s="109"/>
      <c r="AM7" s="112">
        <f t="shared" si="16"/>
        <v>0</v>
      </c>
      <c r="AN7" s="111"/>
      <c r="AO7" s="109"/>
      <c r="AP7" s="109"/>
      <c r="AQ7" s="109"/>
      <c r="AR7" s="109"/>
      <c r="AS7" s="112">
        <f t="shared" si="17"/>
        <v>0</v>
      </c>
      <c r="AT7" s="111"/>
      <c r="AU7" s="109"/>
      <c r="AV7" s="109"/>
      <c r="AW7" s="109"/>
      <c r="AX7" s="109"/>
      <c r="AY7" s="112">
        <f t="shared" si="18"/>
        <v>0</v>
      </c>
      <c r="AZ7" s="111"/>
      <c r="BA7" s="109"/>
      <c r="BB7" s="109"/>
      <c r="BC7" s="109"/>
      <c r="BD7" s="109"/>
      <c r="BE7" s="112">
        <f t="shared" si="19"/>
        <v>0</v>
      </c>
      <c r="BF7" s="44">
        <f t="shared" ref="BF7:BF35" si="21">SUM((IF(E7&gt;0,1,0)+(IF(F7&gt;0,1,0)+(IF(G7&gt;0,1,0)+(IF(H7&gt;0,1,0))))))</f>
        <v>0</v>
      </c>
      <c r="BG7" s="17">
        <f t="shared" ref="BG7:BG35" si="22">SUM((IF(K7&gt;0,1,0)+(IF(L7&gt;0,1,0)+(IF(M7&gt;0,1,0)+(IF(N7&gt;0,1,0))))))</f>
        <v>0</v>
      </c>
      <c r="BH7" s="17">
        <f t="shared" ref="BH7:BH35" si="23">SUM((IF(Q7&gt;0,1,0)+(IF(R7&gt;0,1,0)+(IF(S7&gt;0,1,0)+(IF(T7&gt;0,1,0))))))</f>
        <v>0</v>
      </c>
      <c r="BI7" s="17">
        <f t="shared" ref="BI7:BI35" si="24">SUM((IF(W7&gt;0,1,0)+(IF(X7&gt;0,1,0)+(IF(Y7&gt;0,1,0)+(IF(Z7&gt;0,1,0))))))</f>
        <v>0</v>
      </c>
      <c r="BJ7" s="17">
        <f t="shared" ref="BJ7:BJ35" si="25">SUM((IF(AC7&gt;0,1,0)+(IF(AD7&gt;0,1,0)+(IF(AE7&gt;0,1,0)+(IF(AF7&gt;0,1,0))))))</f>
        <v>0</v>
      </c>
      <c r="BK7" s="17">
        <f t="shared" ref="BK7:BK35" si="26">SUM((IF(AI7&gt;0,1,0)+(IF(AJ7&gt;0,1,0)+(IF(AK7&gt;0,1,0)+(IF(AL7&gt;0,1,0))))))</f>
        <v>0</v>
      </c>
      <c r="BL7" s="17">
        <f t="shared" ref="BL7:BL35" si="27">SUM((IF(AO7&gt;0,1,0)+(IF(AP7&gt;0,1,0)+(IF(AQ7&gt;0,1,0)+(IF(AR7&gt;0,1,0))))))</f>
        <v>0</v>
      </c>
      <c r="BM7" s="17">
        <f t="shared" ref="BM7:BM35" si="28">SUM((IF(AU7&gt;0,1,0)+(IF(AV7&gt;0,1,0)+(IF(AW7&gt;0,1,0)+(IF(AX7&gt;0,1,0))))))</f>
        <v>0</v>
      </c>
      <c r="BN7" s="17">
        <f t="shared" ref="BN7:BN35" si="29">SUM((IF(BA7&gt;0,1,0)+(IF(BB7&gt;0,1,0)+(IF(BC7&gt;0,1,0)+(IF(BD7&gt;0,1,0))))))</f>
        <v>0</v>
      </c>
      <c r="BO7" s="17">
        <f t="shared" ref="BO7:BO35" si="30">SUM(BF7:BN7)</f>
        <v>0</v>
      </c>
      <c r="BP7" s="17">
        <f t="shared" ref="BP7:BP35" si="31">I7+O7+U7+AA7+AG7+AM7+AS7+AY7+BE7</f>
        <v>0</v>
      </c>
      <c r="BQ7" s="17" t="e">
        <f t="shared" ref="BQ7:BQ35" si="32">BP7/BO7</f>
        <v>#DIV/0!</v>
      </c>
    </row>
    <row r="8" spans="1:69" s="110" customFormat="1" ht="17.100000000000001" customHeight="1" x14ac:dyDescent="0.25">
      <c r="A8" s="107"/>
      <c r="B8" s="108" t="s">
        <v>75</v>
      </c>
      <c r="C8" s="115" t="s">
        <v>76</v>
      </c>
      <c r="D8" s="111"/>
      <c r="E8" s="109">
        <v>163</v>
      </c>
      <c r="F8" s="109">
        <v>170</v>
      </c>
      <c r="G8" s="109">
        <v>180</v>
      </c>
      <c r="H8" s="109">
        <v>160</v>
      </c>
      <c r="I8" s="112">
        <f t="shared" si="11"/>
        <v>673</v>
      </c>
      <c r="J8" s="111"/>
      <c r="K8" s="109"/>
      <c r="L8" s="109"/>
      <c r="M8" s="109"/>
      <c r="N8" s="109"/>
      <c r="O8" s="112">
        <f t="shared" si="12"/>
        <v>0</v>
      </c>
      <c r="P8" s="111"/>
      <c r="Q8" s="109">
        <v>137</v>
      </c>
      <c r="R8" s="109">
        <v>163</v>
      </c>
      <c r="S8" s="109">
        <v>137</v>
      </c>
      <c r="T8" s="109">
        <v>138</v>
      </c>
      <c r="U8" s="112">
        <f t="shared" si="13"/>
        <v>575</v>
      </c>
      <c r="V8" s="111"/>
      <c r="W8" s="109">
        <v>178</v>
      </c>
      <c r="X8" s="109">
        <v>166</v>
      </c>
      <c r="Y8" s="109">
        <v>176</v>
      </c>
      <c r="Z8" s="109">
        <v>187</v>
      </c>
      <c r="AA8" s="112">
        <f t="shared" si="14"/>
        <v>707</v>
      </c>
      <c r="AB8" s="111"/>
      <c r="AC8" s="109">
        <v>165</v>
      </c>
      <c r="AD8" s="109">
        <v>167</v>
      </c>
      <c r="AE8" s="109">
        <v>113</v>
      </c>
      <c r="AF8" s="109">
        <v>136</v>
      </c>
      <c r="AG8" s="112">
        <f t="shared" si="15"/>
        <v>581</v>
      </c>
      <c r="AH8" s="111"/>
      <c r="AI8" s="109"/>
      <c r="AJ8" s="109"/>
      <c r="AK8" s="109"/>
      <c r="AL8" s="109"/>
      <c r="AM8" s="112">
        <f t="shared" si="16"/>
        <v>0</v>
      </c>
      <c r="AN8" s="111"/>
      <c r="AO8" s="109"/>
      <c r="AP8" s="109"/>
      <c r="AQ8" s="109"/>
      <c r="AR8" s="109"/>
      <c r="AS8" s="112">
        <f t="shared" si="17"/>
        <v>0</v>
      </c>
      <c r="AT8" s="111"/>
      <c r="AU8" s="109"/>
      <c r="AV8" s="109"/>
      <c r="AW8" s="109"/>
      <c r="AX8" s="109"/>
      <c r="AY8" s="112">
        <f t="shared" si="18"/>
        <v>0</v>
      </c>
      <c r="AZ8" s="111"/>
      <c r="BA8" s="109"/>
      <c r="BB8" s="109"/>
      <c r="BC8" s="109"/>
      <c r="BD8" s="109"/>
      <c r="BE8" s="112">
        <f t="shared" si="19"/>
        <v>0</v>
      </c>
      <c r="BF8" s="44">
        <f t="shared" si="21"/>
        <v>4</v>
      </c>
      <c r="BG8" s="17">
        <f t="shared" si="22"/>
        <v>0</v>
      </c>
      <c r="BH8" s="17">
        <f t="shared" si="23"/>
        <v>4</v>
      </c>
      <c r="BI8" s="17">
        <f t="shared" si="24"/>
        <v>4</v>
      </c>
      <c r="BJ8" s="17">
        <f t="shared" si="25"/>
        <v>4</v>
      </c>
      <c r="BK8" s="17">
        <f t="shared" si="26"/>
        <v>0</v>
      </c>
      <c r="BL8" s="17">
        <f t="shared" si="27"/>
        <v>0</v>
      </c>
      <c r="BM8" s="17">
        <f t="shared" si="28"/>
        <v>0</v>
      </c>
      <c r="BN8" s="17">
        <f t="shared" si="29"/>
        <v>0</v>
      </c>
      <c r="BO8" s="17">
        <f t="shared" si="30"/>
        <v>16</v>
      </c>
      <c r="BP8" s="17">
        <f t="shared" si="31"/>
        <v>2536</v>
      </c>
      <c r="BQ8" s="17">
        <f t="shared" si="32"/>
        <v>158.5</v>
      </c>
    </row>
    <row r="9" spans="1:69" s="110" customFormat="1" ht="17.100000000000001" customHeight="1" x14ac:dyDescent="0.25">
      <c r="A9" s="107"/>
      <c r="B9" s="108" t="s">
        <v>86</v>
      </c>
      <c r="C9" s="115" t="s">
        <v>87</v>
      </c>
      <c r="D9" s="111"/>
      <c r="E9" s="109"/>
      <c r="F9" s="109"/>
      <c r="G9" s="109"/>
      <c r="H9" s="109"/>
      <c r="I9" s="112">
        <f t="shared" si="11"/>
        <v>0</v>
      </c>
      <c r="J9" s="111"/>
      <c r="K9" s="109"/>
      <c r="L9" s="109"/>
      <c r="M9" s="109"/>
      <c r="N9" s="109"/>
      <c r="O9" s="112">
        <f t="shared" si="12"/>
        <v>0</v>
      </c>
      <c r="P9" s="111"/>
      <c r="Q9" s="109"/>
      <c r="R9" s="109"/>
      <c r="S9" s="109"/>
      <c r="T9" s="109"/>
      <c r="U9" s="112">
        <f t="shared" si="13"/>
        <v>0</v>
      </c>
      <c r="V9" s="111"/>
      <c r="W9" s="109"/>
      <c r="X9" s="109"/>
      <c r="Y9" s="109"/>
      <c r="Z9" s="109"/>
      <c r="AA9" s="112">
        <f t="shared" si="14"/>
        <v>0</v>
      </c>
      <c r="AB9" s="111"/>
      <c r="AC9" s="109"/>
      <c r="AD9" s="109"/>
      <c r="AE9" s="109"/>
      <c r="AF9" s="109"/>
      <c r="AG9" s="112">
        <f t="shared" si="15"/>
        <v>0</v>
      </c>
      <c r="AH9" s="111"/>
      <c r="AI9" s="109"/>
      <c r="AJ9" s="109"/>
      <c r="AK9" s="109"/>
      <c r="AL9" s="109"/>
      <c r="AM9" s="112">
        <f t="shared" si="16"/>
        <v>0</v>
      </c>
      <c r="AN9" s="111"/>
      <c r="AO9" s="109"/>
      <c r="AP9" s="109"/>
      <c r="AQ9" s="109"/>
      <c r="AR9" s="109"/>
      <c r="AS9" s="112">
        <f t="shared" si="17"/>
        <v>0</v>
      </c>
      <c r="AT9" s="111"/>
      <c r="AU9" s="109"/>
      <c r="AV9" s="109"/>
      <c r="AW9" s="109"/>
      <c r="AX9" s="109"/>
      <c r="AY9" s="112">
        <f t="shared" si="18"/>
        <v>0</v>
      </c>
      <c r="AZ9" s="111"/>
      <c r="BA9" s="109"/>
      <c r="BB9" s="109"/>
      <c r="BC9" s="109"/>
      <c r="BD9" s="109"/>
      <c r="BE9" s="112">
        <f t="shared" si="19"/>
        <v>0</v>
      </c>
      <c r="BF9" s="44">
        <f t="shared" si="21"/>
        <v>0</v>
      </c>
      <c r="BG9" s="17">
        <f t="shared" si="22"/>
        <v>0</v>
      </c>
      <c r="BH9" s="17">
        <f t="shared" si="23"/>
        <v>0</v>
      </c>
      <c r="BI9" s="17">
        <f t="shared" si="24"/>
        <v>0</v>
      </c>
      <c r="BJ9" s="17">
        <f t="shared" si="25"/>
        <v>0</v>
      </c>
      <c r="BK9" s="17">
        <f t="shared" si="26"/>
        <v>0</v>
      </c>
      <c r="BL9" s="17">
        <f t="shared" si="27"/>
        <v>0</v>
      </c>
      <c r="BM9" s="17">
        <f t="shared" si="28"/>
        <v>0</v>
      </c>
      <c r="BN9" s="17">
        <f t="shared" si="29"/>
        <v>0</v>
      </c>
      <c r="BO9" s="17">
        <f t="shared" si="30"/>
        <v>0</v>
      </c>
      <c r="BP9" s="17">
        <f t="shared" si="31"/>
        <v>0</v>
      </c>
      <c r="BQ9" s="17" t="e">
        <f t="shared" si="32"/>
        <v>#DIV/0!</v>
      </c>
    </row>
    <row r="10" spans="1:69" s="110" customFormat="1" ht="17.100000000000001" customHeight="1" x14ac:dyDescent="0.25">
      <c r="A10" s="107"/>
      <c r="B10" s="108" t="s">
        <v>90</v>
      </c>
      <c r="C10" s="115" t="s">
        <v>91</v>
      </c>
      <c r="D10" s="111"/>
      <c r="E10" s="109"/>
      <c r="F10" s="109"/>
      <c r="G10" s="109"/>
      <c r="H10" s="109"/>
      <c r="I10" s="112">
        <f t="shared" si="11"/>
        <v>0</v>
      </c>
      <c r="J10" s="111"/>
      <c r="K10" s="109"/>
      <c r="L10" s="109"/>
      <c r="M10" s="109"/>
      <c r="N10" s="109"/>
      <c r="O10" s="112">
        <f t="shared" si="12"/>
        <v>0</v>
      </c>
      <c r="P10" s="111"/>
      <c r="Q10" s="109"/>
      <c r="R10" s="109"/>
      <c r="S10" s="109"/>
      <c r="T10" s="109"/>
      <c r="U10" s="112">
        <f t="shared" si="13"/>
        <v>0</v>
      </c>
      <c r="V10" s="111"/>
      <c r="W10" s="109"/>
      <c r="X10" s="109"/>
      <c r="Y10" s="109"/>
      <c r="Z10" s="109"/>
      <c r="AA10" s="112">
        <f t="shared" si="14"/>
        <v>0</v>
      </c>
      <c r="AB10" s="111"/>
      <c r="AC10" s="109"/>
      <c r="AD10" s="109"/>
      <c r="AE10" s="109"/>
      <c r="AF10" s="109"/>
      <c r="AG10" s="112">
        <f t="shared" si="15"/>
        <v>0</v>
      </c>
      <c r="AH10" s="111"/>
      <c r="AI10" s="109"/>
      <c r="AJ10" s="109"/>
      <c r="AK10" s="109"/>
      <c r="AL10" s="109"/>
      <c r="AM10" s="112">
        <f t="shared" si="16"/>
        <v>0</v>
      </c>
      <c r="AN10" s="111"/>
      <c r="AO10" s="109"/>
      <c r="AP10" s="109"/>
      <c r="AQ10" s="109"/>
      <c r="AR10" s="109"/>
      <c r="AS10" s="112">
        <f t="shared" si="17"/>
        <v>0</v>
      </c>
      <c r="AT10" s="111"/>
      <c r="AU10" s="109"/>
      <c r="AV10" s="109"/>
      <c r="AW10" s="109"/>
      <c r="AX10" s="109"/>
      <c r="AY10" s="112">
        <f t="shared" si="18"/>
        <v>0</v>
      </c>
      <c r="AZ10" s="111"/>
      <c r="BA10" s="109"/>
      <c r="BB10" s="109"/>
      <c r="BC10" s="109"/>
      <c r="BD10" s="109"/>
      <c r="BE10" s="112">
        <f t="shared" si="19"/>
        <v>0</v>
      </c>
      <c r="BF10" s="44">
        <f t="shared" si="21"/>
        <v>0</v>
      </c>
      <c r="BG10" s="17">
        <f t="shared" si="22"/>
        <v>0</v>
      </c>
      <c r="BH10" s="17">
        <f t="shared" si="23"/>
        <v>0</v>
      </c>
      <c r="BI10" s="17">
        <f t="shared" si="24"/>
        <v>0</v>
      </c>
      <c r="BJ10" s="17">
        <f t="shared" si="25"/>
        <v>0</v>
      </c>
      <c r="BK10" s="17">
        <f t="shared" si="26"/>
        <v>0</v>
      </c>
      <c r="BL10" s="17">
        <f t="shared" si="27"/>
        <v>0</v>
      </c>
      <c r="BM10" s="17">
        <f t="shared" si="28"/>
        <v>0</v>
      </c>
      <c r="BN10" s="17">
        <f t="shared" si="29"/>
        <v>0</v>
      </c>
      <c r="BO10" s="17">
        <f t="shared" si="30"/>
        <v>0</v>
      </c>
      <c r="BP10" s="17">
        <f t="shared" si="31"/>
        <v>0</v>
      </c>
      <c r="BQ10" s="17" t="e">
        <f t="shared" si="32"/>
        <v>#DIV/0!</v>
      </c>
    </row>
    <row r="11" spans="1:69" s="110" customFormat="1" ht="17.100000000000001" customHeight="1" x14ac:dyDescent="0.25">
      <c r="A11" s="107"/>
      <c r="B11" s="108" t="s">
        <v>42</v>
      </c>
      <c r="C11" s="115" t="s">
        <v>43</v>
      </c>
      <c r="D11" s="111"/>
      <c r="E11" s="109"/>
      <c r="F11" s="109"/>
      <c r="G11" s="109"/>
      <c r="H11" s="109"/>
      <c r="I11" s="112">
        <f t="shared" si="11"/>
        <v>0</v>
      </c>
      <c r="J11" s="111"/>
      <c r="K11" s="109">
        <v>100</v>
      </c>
      <c r="L11" s="109">
        <v>160</v>
      </c>
      <c r="M11" s="109">
        <v>138</v>
      </c>
      <c r="N11" s="109">
        <v>139</v>
      </c>
      <c r="O11" s="112">
        <f t="shared" si="12"/>
        <v>537</v>
      </c>
      <c r="P11" s="111"/>
      <c r="Q11" s="109">
        <v>154</v>
      </c>
      <c r="R11" s="109">
        <v>155</v>
      </c>
      <c r="S11" s="109">
        <v>126</v>
      </c>
      <c r="T11" s="109">
        <v>118</v>
      </c>
      <c r="U11" s="112">
        <f t="shared" si="13"/>
        <v>553</v>
      </c>
      <c r="V11" s="111"/>
      <c r="W11" s="109"/>
      <c r="X11" s="109"/>
      <c r="Y11" s="109"/>
      <c r="Z11" s="109"/>
      <c r="AA11" s="112">
        <f t="shared" si="14"/>
        <v>0</v>
      </c>
      <c r="AB11" s="111"/>
      <c r="AC11" s="109">
        <v>115</v>
      </c>
      <c r="AD11" s="109">
        <v>181</v>
      </c>
      <c r="AE11" s="109">
        <v>114</v>
      </c>
      <c r="AF11" s="109">
        <v>141</v>
      </c>
      <c r="AG11" s="112">
        <f t="shared" si="15"/>
        <v>551</v>
      </c>
      <c r="AH11" s="111"/>
      <c r="AI11" s="109"/>
      <c r="AJ11" s="109"/>
      <c r="AK11" s="109"/>
      <c r="AL11" s="109"/>
      <c r="AM11" s="112">
        <f t="shared" si="16"/>
        <v>0</v>
      </c>
      <c r="AN11" s="111"/>
      <c r="AO11" s="109">
        <v>122</v>
      </c>
      <c r="AP11" s="109">
        <v>115</v>
      </c>
      <c r="AQ11" s="109">
        <v>103</v>
      </c>
      <c r="AR11" s="109">
        <v>128</v>
      </c>
      <c r="AS11" s="112">
        <f t="shared" si="17"/>
        <v>468</v>
      </c>
      <c r="AT11" s="111"/>
      <c r="AU11" s="109"/>
      <c r="AV11" s="109"/>
      <c r="AW11" s="109"/>
      <c r="AX11" s="109"/>
      <c r="AY11" s="112">
        <f t="shared" si="18"/>
        <v>0</v>
      </c>
      <c r="AZ11" s="111"/>
      <c r="BA11" s="109"/>
      <c r="BB11" s="109"/>
      <c r="BC11" s="109"/>
      <c r="BD11" s="109"/>
      <c r="BE11" s="112">
        <f t="shared" si="19"/>
        <v>0</v>
      </c>
      <c r="BF11" s="44">
        <f t="shared" si="21"/>
        <v>0</v>
      </c>
      <c r="BG11" s="17">
        <f t="shared" si="22"/>
        <v>4</v>
      </c>
      <c r="BH11" s="17">
        <f t="shared" si="23"/>
        <v>4</v>
      </c>
      <c r="BI11" s="17">
        <f t="shared" si="24"/>
        <v>0</v>
      </c>
      <c r="BJ11" s="17">
        <f t="shared" si="25"/>
        <v>4</v>
      </c>
      <c r="BK11" s="17">
        <f t="shared" si="26"/>
        <v>0</v>
      </c>
      <c r="BL11" s="17">
        <f t="shared" si="27"/>
        <v>4</v>
      </c>
      <c r="BM11" s="17">
        <f t="shared" si="28"/>
        <v>0</v>
      </c>
      <c r="BN11" s="17">
        <f t="shared" si="29"/>
        <v>0</v>
      </c>
      <c r="BO11" s="17">
        <f t="shared" si="30"/>
        <v>16</v>
      </c>
      <c r="BP11" s="17">
        <f t="shared" si="31"/>
        <v>2109</v>
      </c>
      <c r="BQ11" s="17">
        <f t="shared" si="32"/>
        <v>131.8125</v>
      </c>
    </row>
    <row r="12" spans="1:69" s="110" customFormat="1" ht="17.100000000000001" customHeight="1" x14ac:dyDescent="0.25">
      <c r="A12" s="107"/>
      <c r="B12" s="108" t="s">
        <v>83</v>
      </c>
      <c r="C12" s="115" t="s">
        <v>84</v>
      </c>
      <c r="D12" s="111"/>
      <c r="E12" s="109">
        <v>121</v>
      </c>
      <c r="F12" s="109">
        <v>183</v>
      </c>
      <c r="G12" s="109">
        <v>151</v>
      </c>
      <c r="H12" s="109">
        <v>131</v>
      </c>
      <c r="I12" s="112">
        <f t="shared" si="11"/>
        <v>586</v>
      </c>
      <c r="J12" s="111"/>
      <c r="K12" s="109"/>
      <c r="L12" s="109"/>
      <c r="M12" s="109"/>
      <c r="N12" s="109"/>
      <c r="O12" s="112">
        <f t="shared" si="12"/>
        <v>0</v>
      </c>
      <c r="P12" s="111"/>
      <c r="Q12" s="109">
        <v>132</v>
      </c>
      <c r="R12" s="109">
        <v>95</v>
      </c>
      <c r="S12" s="109">
        <v>144</v>
      </c>
      <c r="T12" s="109">
        <v>150</v>
      </c>
      <c r="U12" s="112">
        <f t="shared" si="13"/>
        <v>521</v>
      </c>
      <c r="V12" s="111"/>
      <c r="W12" s="109"/>
      <c r="X12" s="109"/>
      <c r="Y12" s="109"/>
      <c r="Z12" s="109"/>
      <c r="AA12" s="112">
        <f t="shared" si="14"/>
        <v>0</v>
      </c>
      <c r="AB12" s="111"/>
      <c r="AC12" s="109"/>
      <c r="AD12" s="109"/>
      <c r="AE12" s="109"/>
      <c r="AF12" s="109"/>
      <c r="AG12" s="112">
        <f t="shared" si="15"/>
        <v>0</v>
      </c>
      <c r="AH12" s="111"/>
      <c r="AI12" s="109">
        <v>149</v>
      </c>
      <c r="AJ12" s="109">
        <v>144</v>
      </c>
      <c r="AK12" s="109">
        <v>146</v>
      </c>
      <c r="AL12" s="109">
        <v>211</v>
      </c>
      <c r="AM12" s="112">
        <f t="shared" si="16"/>
        <v>650</v>
      </c>
      <c r="AN12" s="111"/>
      <c r="AO12" s="109"/>
      <c r="AP12" s="109"/>
      <c r="AQ12" s="109"/>
      <c r="AR12" s="109"/>
      <c r="AS12" s="112">
        <f t="shared" si="17"/>
        <v>0</v>
      </c>
      <c r="AT12" s="111"/>
      <c r="AU12" s="109"/>
      <c r="AV12" s="109"/>
      <c r="AW12" s="109"/>
      <c r="AX12" s="109"/>
      <c r="AY12" s="112">
        <f t="shared" si="18"/>
        <v>0</v>
      </c>
      <c r="AZ12" s="111"/>
      <c r="BA12" s="109"/>
      <c r="BB12" s="109"/>
      <c r="BC12" s="109"/>
      <c r="BD12" s="109"/>
      <c r="BE12" s="112">
        <f t="shared" si="19"/>
        <v>0</v>
      </c>
      <c r="BF12" s="44">
        <f t="shared" si="21"/>
        <v>4</v>
      </c>
      <c r="BG12" s="17">
        <f t="shared" si="22"/>
        <v>0</v>
      </c>
      <c r="BH12" s="17">
        <f t="shared" si="23"/>
        <v>4</v>
      </c>
      <c r="BI12" s="17">
        <f t="shared" si="24"/>
        <v>0</v>
      </c>
      <c r="BJ12" s="17">
        <f t="shared" si="25"/>
        <v>0</v>
      </c>
      <c r="BK12" s="17">
        <f t="shared" si="26"/>
        <v>4</v>
      </c>
      <c r="BL12" s="17">
        <f t="shared" si="27"/>
        <v>0</v>
      </c>
      <c r="BM12" s="17">
        <f t="shared" si="28"/>
        <v>0</v>
      </c>
      <c r="BN12" s="17">
        <f t="shared" si="29"/>
        <v>0</v>
      </c>
      <c r="BO12" s="17">
        <f t="shared" si="30"/>
        <v>12</v>
      </c>
      <c r="BP12" s="17">
        <f t="shared" si="31"/>
        <v>1757</v>
      </c>
      <c r="BQ12" s="17">
        <f t="shared" si="32"/>
        <v>146.41666666666666</v>
      </c>
    </row>
    <row r="13" spans="1:69" s="110" customFormat="1" ht="17.100000000000001" customHeight="1" x14ac:dyDescent="0.25">
      <c r="A13" s="107"/>
      <c r="B13" s="108" t="s">
        <v>61</v>
      </c>
      <c r="C13" s="115" t="s">
        <v>41</v>
      </c>
      <c r="D13" s="111"/>
      <c r="E13" s="109">
        <v>129</v>
      </c>
      <c r="F13" s="109">
        <v>125</v>
      </c>
      <c r="G13" s="109">
        <v>145</v>
      </c>
      <c r="H13" s="109">
        <v>149</v>
      </c>
      <c r="I13" s="112">
        <f t="shared" si="11"/>
        <v>548</v>
      </c>
      <c r="J13" s="111"/>
      <c r="K13" s="109">
        <v>115</v>
      </c>
      <c r="L13" s="109">
        <v>143</v>
      </c>
      <c r="M13" s="109">
        <v>135</v>
      </c>
      <c r="N13" s="109">
        <v>173</v>
      </c>
      <c r="O13" s="112">
        <f t="shared" si="12"/>
        <v>566</v>
      </c>
      <c r="P13" s="111"/>
      <c r="Q13" s="109">
        <v>137</v>
      </c>
      <c r="R13" s="109">
        <v>163</v>
      </c>
      <c r="S13" s="109">
        <v>149</v>
      </c>
      <c r="T13" s="109">
        <v>157</v>
      </c>
      <c r="U13" s="112">
        <f t="shared" si="13"/>
        <v>606</v>
      </c>
      <c r="V13" s="111"/>
      <c r="W13" s="109">
        <v>160</v>
      </c>
      <c r="X13" s="109">
        <v>137</v>
      </c>
      <c r="Y13" s="109">
        <v>132</v>
      </c>
      <c r="Z13" s="109">
        <v>137</v>
      </c>
      <c r="AA13" s="112">
        <f t="shared" si="14"/>
        <v>566</v>
      </c>
      <c r="AB13" s="111"/>
      <c r="AC13" s="109">
        <v>125</v>
      </c>
      <c r="AD13" s="109">
        <v>144</v>
      </c>
      <c r="AE13" s="109">
        <v>140</v>
      </c>
      <c r="AF13" s="109">
        <v>176</v>
      </c>
      <c r="AG13" s="112">
        <f t="shared" si="15"/>
        <v>585</v>
      </c>
      <c r="AH13" s="111"/>
      <c r="AI13" s="109">
        <v>138</v>
      </c>
      <c r="AJ13" s="109">
        <v>133</v>
      </c>
      <c r="AK13" s="109">
        <v>144</v>
      </c>
      <c r="AL13" s="109">
        <v>130</v>
      </c>
      <c r="AM13" s="112">
        <f t="shared" si="16"/>
        <v>545</v>
      </c>
      <c r="AN13" s="111"/>
      <c r="AO13" s="109">
        <v>152</v>
      </c>
      <c r="AP13" s="109">
        <v>126</v>
      </c>
      <c r="AQ13" s="109">
        <v>129</v>
      </c>
      <c r="AR13" s="109">
        <v>183</v>
      </c>
      <c r="AS13" s="112">
        <f t="shared" si="17"/>
        <v>590</v>
      </c>
      <c r="AT13" s="111"/>
      <c r="AU13" s="109"/>
      <c r="AV13" s="109"/>
      <c r="AW13" s="109"/>
      <c r="AX13" s="109"/>
      <c r="AY13" s="112">
        <f t="shared" si="18"/>
        <v>0</v>
      </c>
      <c r="AZ13" s="111"/>
      <c r="BA13" s="109"/>
      <c r="BB13" s="109"/>
      <c r="BC13" s="109"/>
      <c r="BD13" s="109"/>
      <c r="BE13" s="112">
        <f t="shared" si="19"/>
        <v>0</v>
      </c>
      <c r="BF13" s="44">
        <f t="shared" si="21"/>
        <v>4</v>
      </c>
      <c r="BG13" s="17">
        <f t="shared" si="22"/>
        <v>4</v>
      </c>
      <c r="BH13" s="17">
        <f t="shared" si="23"/>
        <v>4</v>
      </c>
      <c r="BI13" s="17">
        <f t="shared" si="24"/>
        <v>4</v>
      </c>
      <c r="BJ13" s="17">
        <f t="shared" si="25"/>
        <v>4</v>
      </c>
      <c r="BK13" s="17">
        <f t="shared" si="26"/>
        <v>4</v>
      </c>
      <c r="BL13" s="17">
        <f t="shared" si="27"/>
        <v>4</v>
      </c>
      <c r="BM13" s="17">
        <f t="shared" si="28"/>
        <v>0</v>
      </c>
      <c r="BN13" s="17">
        <f t="shared" si="29"/>
        <v>0</v>
      </c>
      <c r="BO13" s="17">
        <f t="shared" si="30"/>
        <v>28</v>
      </c>
      <c r="BP13" s="17">
        <f t="shared" si="31"/>
        <v>4006</v>
      </c>
      <c r="BQ13" s="17">
        <f t="shared" si="32"/>
        <v>143.07142857142858</v>
      </c>
    </row>
    <row r="14" spans="1:69" s="110" customFormat="1" ht="17.100000000000001" customHeight="1" x14ac:dyDescent="0.25">
      <c r="A14" s="107"/>
      <c r="B14" s="108" t="s">
        <v>94</v>
      </c>
      <c r="C14" s="115" t="s">
        <v>46</v>
      </c>
      <c r="D14" s="111"/>
      <c r="E14" s="109"/>
      <c r="F14" s="109"/>
      <c r="G14" s="109"/>
      <c r="H14" s="109"/>
      <c r="I14" s="112">
        <f t="shared" si="11"/>
        <v>0</v>
      </c>
      <c r="J14" s="111"/>
      <c r="K14" s="109"/>
      <c r="L14" s="109"/>
      <c r="M14" s="109"/>
      <c r="N14" s="109"/>
      <c r="O14" s="112">
        <f t="shared" si="12"/>
        <v>0</v>
      </c>
      <c r="P14" s="111"/>
      <c r="Q14" s="109"/>
      <c r="R14" s="109"/>
      <c r="S14" s="109"/>
      <c r="T14" s="109"/>
      <c r="U14" s="112">
        <f t="shared" si="13"/>
        <v>0</v>
      </c>
      <c r="V14" s="111"/>
      <c r="W14" s="109"/>
      <c r="X14" s="109"/>
      <c r="Y14" s="109"/>
      <c r="Z14" s="109"/>
      <c r="AA14" s="112">
        <f t="shared" si="14"/>
        <v>0</v>
      </c>
      <c r="AB14" s="111"/>
      <c r="AC14" s="109"/>
      <c r="AD14" s="109"/>
      <c r="AE14" s="109"/>
      <c r="AF14" s="109"/>
      <c r="AG14" s="112">
        <f t="shared" si="15"/>
        <v>0</v>
      </c>
      <c r="AH14" s="111"/>
      <c r="AI14" s="109"/>
      <c r="AJ14" s="109"/>
      <c r="AK14" s="109"/>
      <c r="AL14" s="109"/>
      <c r="AM14" s="112">
        <f t="shared" si="16"/>
        <v>0</v>
      </c>
      <c r="AN14" s="111"/>
      <c r="AO14" s="109"/>
      <c r="AP14" s="109"/>
      <c r="AQ14" s="109"/>
      <c r="AR14" s="109"/>
      <c r="AS14" s="112">
        <f t="shared" si="17"/>
        <v>0</v>
      </c>
      <c r="AT14" s="111"/>
      <c r="AU14" s="109"/>
      <c r="AV14" s="109"/>
      <c r="AW14" s="109"/>
      <c r="AX14" s="109"/>
      <c r="AY14" s="112">
        <f t="shared" si="18"/>
        <v>0</v>
      </c>
      <c r="AZ14" s="111"/>
      <c r="BA14" s="109"/>
      <c r="BB14" s="109"/>
      <c r="BC14" s="109"/>
      <c r="BD14" s="109"/>
      <c r="BE14" s="112">
        <f t="shared" si="19"/>
        <v>0</v>
      </c>
      <c r="BF14" s="44">
        <f t="shared" si="21"/>
        <v>0</v>
      </c>
      <c r="BG14" s="17">
        <f t="shared" si="22"/>
        <v>0</v>
      </c>
      <c r="BH14" s="17">
        <f t="shared" si="23"/>
        <v>0</v>
      </c>
      <c r="BI14" s="17">
        <f t="shared" si="24"/>
        <v>0</v>
      </c>
      <c r="BJ14" s="17">
        <f t="shared" si="25"/>
        <v>0</v>
      </c>
      <c r="BK14" s="17">
        <f t="shared" si="26"/>
        <v>0</v>
      </c>
      <c r="BL14" s="17">
        <f t="shared" si="27"/>
        <v>0</v>
      </c>
      <c r="BM14" s="17">
        <f t="shared" si="28"/>
        <v>0</v>
      </c>
      <c r="BN14" s="17">
        <f t="shared" si="29"/>
        <v>0</v>
      </c>
      <c r="BO14" s="17">
        <f t="shared" si="30"/>
        <v>0</v>
      </c>
      <c r="BP14" s="17">
        <f t="shared" si="31"/>
        <v>0</v>
      </c>
      <c r="BQ14" s="17" t="e">
        <f t="shared" si="32"/>
        <v>#DIV/0!</v>
      </c>
    </row>
    <row r="15" spans="1:69" s="110" customFormat="1" ht="17.100000000000001" customHeight="1" x14ac:dyDescent="0.25">
      <c r="A15" s="107"/>
      <c r="B15" s="108" t="s">
        <v>59</v>
      </c>
      <c r="C15" s="115" t="s">
        <v>60</v>
      </c>
      <c r="D15" s="111"/>
      <c r="E15" s="109">
        <v>176</v>
      </c>
      <c r="F15" s="109">
        <v>166</v>
      </c>
      <c r="G15" s="109">
        <v>153</v>
      </c>
      <c r="H15" s="109">
        <v>183</v>
      </c>
      <c r="I15" s="112">
        <f t="shared" si="11"/>
        <v>678</v>
      </c>
      <c r="J15" s="111"/>
      <c r="K15" s="109">
        <v>155</v>
      </c>
      <c r="L15" s="109">
        <v>150</v>
      </c>
      <c r="M15" s="109">
        <v>121</v>
      </c>
      <c r="N15" s="109">
        <v>137</v>
      </c>
      <c r="O15" s="112">
        <f t="shared" si="12"/>
        <v>563</v>
      </c>
      <c r="P15" s="111"/>
      <c r="Q15" s="109">
        <v>173</v>
      </c>
      <c r="R15" s="109">
        <v>161</v>
      </c>
      <c r="S15" s="109">
        <v>128</v>
      </c>
      <c r="T15" s="109">
        <v>139</v>
      </c>
      <c r="U15" s="112">
        <f t="shared" si="13"/>
        <v>601</v>
      </c>
      <c r="V15" s="111"/>
      <c r="W15" s="109"/>
      <c r="X15" s="109"/>
      <c r="Y15" s="109"/>
      <c r="Z15" s="109"/>
      <c r="AA15" s="112">
        <f t="shared" si="14"/>
        <v>0</v>
      </c>
      <c r="AB15" s="111"/>
      <c r="AC15" s="109"/>
      <c r="AD15" s="109"/>
      <c r="AE15" s="109"/>
      <c r="AF15" s="109"/>
      <c r="AG15" s="112">
        <f t="shared" si="15"/>
        <v>0</v>
      </c>
      <c r="AH15" s="111"/>
      <c r="AI15" s="109"/>
      <c r="AJ15" s="109"/>
      <c r="AK15" s="109"/>
      <c r="AL15" s="109"/>
      <c r="AM15" s="112">
        <f t="shared" si="16"/>
        <v>0</v>
      </c>
      <c r="AN15" s="111"/>
      <c r="AO15" s="109"/>
      <c r="AP15" s="109"/>
      <c r="AQ15" s="109"/>
      <c r="AR15" s="109"/>
      <c r="AS15" s="112">
        <f t="shared" si="17"/>
        <v>0</v>
      </c>
      <c r="AT15" s="111"/>
      <c r="AU15" s="109"/>
      <c r="AV15" s="109"/>
      <c r="AW15" s="109"/>
      <c r="AX15" s="109"/>
      <c r="AY15" s="112">
        <f t="shared" si="18"/>
        <v>0</v>
      </c>
      <c r="AZ15" s="111"/>
      <c r="BA15" s="109"/>
      <c r="BB15" s="109"/>
      <c r="BC15" s="109"/>
      <c r="BD15" s="109"/>
      <c r="BE15" s="112">
        <f t="shared" si="19"/>
        <v>0</v>
      </c>
      <c r="BF15" s="44">
        <f t="shared" si="21"/>
        <v>4</v>
      </c>
      <c r="BG15" s="17">
        <f t="shared" si="22"/>
        <v>4</v>
      </c>
      <c r="BH15" s="17">
        <f t="shared" si="23"/>
        <v>4</v>
      </c>
      <c r="BI15" s="17">
        <f t="shared" si="24"/>
        <v>0</v>
      </c>
      <c r="BJ15" s="17">
        <f t="shared" si="25"/>
        <v>0</v>
      </c>
      <c r="BK15" s="17">
        <f t="shared" si="26"/>
        <v>0</v>
      </c>
      <c r="BL15" s="17">
        <f t="shared" si="27"/>
        <v>0</v>
      </c>
      <c r="BM15" s="17">
        <f t="shared" si="28"/>
        <v>0</v>
      </c>
      <c r="BN15" s="17">
        <f t="shared" si="29"/>
        <v>0</v>
      </c>
      <c r="BO15" s="17">
        <f t="shared" si="30"/>
        <v>12</v>
      </c>
      <c r="BP15" s="17">
        <f t="shared" si="31"/>
        <v>1842</v>
      </c>
      <c r="BQ15" s="17">
        <f t="shared" si="32"/>
        <v>153.5</v>
      </c>
    </row>
    <row r="16" spans="1:69" s="110" customFormat="1" ht="17.100000000000001" customHeight="1" x14ac:dyDescent="0.25">
      <c r="A16" s="107"/>
      <c r="B16" s="108" t="s">
        <v>98</v>
      </c>
      <c r="C16" s="115" t="s">
        <v>77</v>
      </c>
      <c r="D16" s="111"/>
      <c r="E16" s="109"/>
      <c r="F16" s="109"/>
      <c r="G16" s="109"/>
      <c r="H16" s="109"/>
      <c r="I16" s="112">
        <f t="shared" si="11"/>
        <v>0</v>
      </c>
      <c r="J16" s="111"/>
      <c r="K16" s="109"/>
      <c r="L16" s="109"/>
      <c r="M16" s="109"/>
      <c r="N16" s="109"/>
      <c r="O16" s="112">
        <f t="shared" si="12"/>
        <v>0</v>
      </c>
      <c r="P16" s="111"/>
      <c r="Q16" s="109"/>
      <c r="R16" s="109"/>
      <c r="S16" s="109"/>
      <c r="T16" s="109"/>
      <c r="U16" s="112">
        <f t="shared" si="13"/>
        <v>0</v>
      </c>
      <c r="V16" s="111"/>
      <c r="W16" s="109"/>
      <c r="X16" s="109"/>
      <c r="Y16" s="109"/>
      <c r="Z16" s="109"/>
      <c r="AA16" s="112">
        <f t="shared" si="14"/>
        <v>0</v>
      </c>
      <c r="AB16" s="111"/>
      <c r="AC16" s="109"/>
      <c r="AD16" s="109"/>
      <c r="AE16" s="109"/>
      <c r="AF16" s="109"/>
      <c r="AG16" s="112">
        <f t="shared" si="15"/>
        <v>0</v>
      </c>
      <c r="AH16" s="111"/>
      <c r="AI16" s="109">
        <v>115</v>
      </c>
      <c r="AJ16" s="109">
        <v>150</v>
      </c>
      <c r="AK16" s="109">
        <v>136</v>
      </c>
      <c r="AL16" s="109">
        <v>129</v>
      </c>
      <c r="AM16" s="112">
        <f t="shared" si="16"/>
        <v>530</v>
      </c>
      <c r="AN16" s="111"/>
      <c r="AO16" s="109"/>
      <c r="AP16" s="109"/>
      <c r="AQ16" s="109"/>
      <c r="AR16" s="109"/>
      <c r="AS16" s="112">
        <f t="shared" si="17"/>
        <v>0</v>
      </c>
      <c r="AT16" s="111"/>
      <c r="AU16" s="109"/>
      <c r="AV16" s="109"/>
      <c r="AW16" s="109"/>
      <c r="AX16" s="109"/>
      <c r="AY16" s="112">
        <f t="shared" si="18"/>
        <v>0</v>
      </c>
      <c r="AZ16" s="111"/>
      <c r="BA16" s="109"/>
      <c r="BB16" s="109"/>
      <c r="BC16" s="109"/>
      <c r="BD16" s="109"/>
      <c r="BE16" s="112">
        <f t="shared" si="19"/>
        <v>0</v>
      </c>
      <c r="BF16" s="44">
        <f t="shared" si="21"/>
        <v>0</v>
      </c>
      <c r="BG16" s="17">
        <f t="shared" si="22"/>
        <v>0</v>
      </c>
      <c r="BH16" s="17">
        <f t="shared" si="23"/>
        <v>0</v>
      </c>
      <c r="BI16" s="17">
        <f t="shared" si="24"/>
        <v>0</v>
      </c>
      <c r="BJ16" s="17">
        <f t="shared" si="25"/>
        <v>0</v>
      </c>
      <c r="BK16" s="17">
        <f t="shared" si="26"/>
        <v>4</v>
      </c>
      <c r="BL16" s="17">
        <f t="shared" si="27"/>
        <v>0</v>
      </c>
      <c r="BM16" s="17">
        <f t="shared" si="28"/>
        <v>0</v>
      </c>
      <c r="BN16" s="17">
        <f t="shared" si="29"/>
        <v>0</v>
      </c>
      <c r="BO16" s="17">
        <f t="shared" si="30"/>
        <v>4</v>
      </c>
      <c r="BP16" s="17">
        <f t="shared" si="31"/>
        <v>530</v>
      </c>
      <c r="BQ16" s="17">
        <f t="shared" si="32"/>
        <v>132.5</v>
      </c>
    </row>
    <row r="17" spans="1:69" s="110" customFormat="1" ht="17.100000000000001" customHeight="1" x14ac:dyDescent="0.25">
      <c r="A17" s="107"/>
      <c r="B17" s="108" t="s">
        <v>47</v>
      </c>
      <c r="C17" s="115" t="s">
        <v>32</v>
      </c>
      <c r="D17" s="111"/>
      <c r="E17" s="109">
        <v>181</v>
      </c>
      <c r="F17" s="109">
        <v>157</v>
      </c>
      <c r="G17" s="109">
        <v>170</v>
      </c>
      <c r="H17" s="109">
        <v>166</v>
      </c>
      <c r="I17" s="112">
        <f t="shared" si="11"/>
        <v>674</v>
      </c>
      <c r="J17" s="111"/>
      <c r="K17" s="109">
        <v>200</v>
      </c>
      <c r="L17" s="109">
        <v>160</v>
      </c>
      <c r="M17" s="109">
        <v>158</v>
      </c>
      <c r="N17" s="109">
        <v>216</v>
      </c>
      <c r="O17" s="112">
        <f t="shared" si="12"/>
        <v>734</v>
      </c>
      <c r="P17" s="111"/>
      <c r="Q17" s="109">
        <v>165</v>
      </c>
      <c r="R17" s="109">
        <v>158</v>
      </c>
      <c r="S17" s="109">
        <v>188</v>
      </c>
      <c r="T17" s="109">
        <v>158</v>
      </c>
      <c r="U17" s="112">
        <f t="shared" si="13"/>
        <v>669</v>
      </c>
      <c r="V17" s="111"/>
      <c r="W17" s="109">
        <v>162</v>
      </c>
      <c r="X17" s="109">
        <v>203</v>
      </c>
      <c r="Y17" s="109">
        <v>147</v>
      </c>
      <c r="Z17" s="109">
        <v>140</v>
      </c>
      <c r="AA17" s="112">
        <f t="shared" si="14"/>
        <v>652</v>
      </c>
      <c r="AB17" s="111"/>
      <c r="AC17" s="109">
        <v>148</v>
      </c>
      <c r="AD17" s="109">
        <v>182</v>
      </c>
      <c r="AE17" s="109">
        <v>158</v>
      </c>
      <c r="AF17" s="109">
        <v>158</v>
      </c>
      <c r="AG17" s="112">
        <f t="shared" si="15"/>
        <v>646</v>
      </c>
      <c r="AH17" s="111"/>
      <c r="AI17" s="109"/>
      <c r="AJ17" s="109"/>
      <c r="AK17" s="109"/>
      <c r="AL17" s="109"/>
      <c r="AM17" s="112">
        <f t="shared" si="16"/>
        <v>0</v>
      </c>
      <c r="AN17" s="111"/>
      <c r="AO17" s="109">
        <v>156</v>
      </c>
      <c r="AP17" s="109">
        <v>154</v>
      </c>
      <c r="AQ17" s="109">
        <v>185</v>
      </c>
      <c r="AR17" s="109">
        <v>180</v>
      </c>
      <c r="AS17" s="112">
        <f t="shared" si="17"/>
        <v>675</v>
      </c>
      <c r="AT17" s="111"/>
      <c r="AU17" s="109"/>
      <c r="AV17" s="109"/>
      <c r="AW17" s="109"/>
      <c r="AX17" s="109"/>
      <c r="AY17" s="112">
        <f t="shared" si="18"/>
        <v>0</v>
      </c>
      <c r="AZ17" s="111"/>
      <c r="BA17" s="109"/>
      <c r="BB17" s="109"/>
      <c r="BC17" s="109"/>
      <c r="BD17" s="109"/>
      <c r="BE17" s="112">
        <f t="shared" si="19"/>
        <v>0</v>
      </c>
      <c r="BF17" s="44">
        <f t="shared" si="21"/>
        <v>4</v>
      </c>
      <c r="BG17" s="17">
        <f t="shared" si="22"/>
        <v>4</v>
      </c>
      <c r="BH17" s="17">
        <f t="shared" si="23"/>
        <v>4</v>
      </c>
      <c r="BI17" s="17">
        <f t="shared" si="24"/>
        <v>4</v>
      </c>
      <c r="BJ17" s="17">
        <f t="shared" si="25"/>
        <v>4</v>
      </c>
      <c r="BK17" s="17">
        <f t="shared" si="26"/>
        <v>0</v>
      </c>
      <c r="BL17" s="17">
        <f t="shared" si="27"/>
        <v>4</v>
      </c>
      <c r="BM17" s="17">
        <f t="shared" si="28"/>
        <v>0</v>
      </c>
      <c r="BN17" s="17">
        <f t="shared" si="29"/>
        <v>0</v>
      </c>
      <c r="BO17" s="17">
        <f t="shared" si="30"/>
        <v>24</v>
      </c>
      <c r="BP17" s="17">
        <f t="shared" si="31"/>
        <v>4050</v>
      </c>
      <c r="BQ17" s="17">
        <f t="shared" si="32"/>
        <v>168.75</v>
      </c>
    </row>
    <row r="18" spans="1:69" s="110" customFormat="1" ht="17.100000000000001" customHeight="1" x14ac:dyDescent="0.25">
      <c r="A18" s="107"/>
      <c r="B18" s="108" t="s">
        <v>40</v>
      </c>
      <c r="C18" s="115" t="s">
        <v>41</v>
      </c>
      <c r="D18" s="111"/>
      <c r="E18" s="109"/>
      <c r="F18" s="109"/>
      <c r="G18" s="109"/>
      <c r="H18" s="109"/>
      <c r="I18" s="112">
        <f t="shared" si="11"/>
        <v>0</v>
      </c>
      <c r="J18" s="111"/>
      <c r="K18" s="109"/>
      <c r="L18" s="109"/>
      <c r="M18" s="109"/>
      <c r="N18" s="109"/>
      <c r="O18" s="112">
        <f t="shared" si="12"/>
        <v>0</v>
      </c>
      <c r="P18" s="111"/>
      <c r="Q18" s="109"/>
      <c r="R18" s="109"/>
      <c r="S18" s="109"/>
      <c r="T18" s="109"/>
      <c r="U18" s="112">
        <f t="shared" si="13"/>
        <v>0</v>
      </c>
      <c r="V18" s="111"/>
      <c r="W18" s="109"/>
      <c r="X18" s="109"/>
      <c r="Y18" s="109"/>
      <c r="Z18" s="109"/>
      <c r="AA18" s="112">
        <f t="shared" si="14"/>
        <v>0</v>
      </c>
      <c r="AB18" s="111"/>
      <c r="AC18" s="109"/>
      <c r="AD18" s="109"/>
      <c r="AE18" s="109"/>
      <c r="AF18" s="109"/>
      <c r="AG18" s="112">
        <f t="shared" si="15"/>
        <v>0</v>
      </c>
      <c r="AH18" s="111"/>
      <c r="AI18" s="109"/>
      <c r="AJ18" s="109"/>
      <c r="AK18" s="109"/>
      <c r="AL18" s="109"/>
      <c r="AM18" s="112">
        <f t="shared" si="16"/>
        <v>0</v>
      </c>
      <c r="AN18" s="111"/>
      <c r="AO18" s="109"/>
      <c r="AP18" s="109"/>
      <c r="AQ18" s="109"/>
      <c r="AR18" s="109"/>
      <c r="AS18" s="112">
        <f t="shared" si="17"/>
        <v>0</v>
      </c>
      <c r="AT18" s="111"/>
      <c r="AU18" s="109"/>
      <c r="AV18" s="109"/>
      <c r="AW18" s="109"/>
      <c r="AX18" s="109"/>
      <c r="AY18" s="112">
        <f t="shared" si="18"/>
        <v>0</v>
      </c>
      <c r="AZ18" s="111"/>
      <c r="BA18" s="109"/>
      <c r="BB18" s="109"/>
      <c r="BC18" s="109"/>
      <c r="BD18" s="109"/>
      <c r="BE18" s="112">
        <f t="shared" si="19"/>
        <v>0</v>
      </c>
      <c r="BF18" s="44">
        <f t="shared" si="21"/>
        <v>0</v>
      </c>
      <c r="BG18" s="17">
        <f t="shared" si="22"/>
        <v>0</v>
      </c>
      <c r="BH18" s="17">
        <f t="shared" si="23"/>
        <v>0</v>
      </c>
      <c r="BI18" s="17">
        <f t="shared" si="24"/>
        <v>0</v>
      </c>
      <c r="BJ18" s="17">
        <f t="shared" si="25"/>
        <v>0</v>
      </c>
      <c r="BK18" s="17">
        <f t="shared" si="26"/>
        <v>0</v>
      </c>
      <c r="BL18" s="17">
        <f t="shared" si="27"/>
        <v>0</v>
      </c>
      <c r="BM18" s="17">
        <f t="shared" si="28"/>
        <v>0</v>
      </c>
      <c r="BN18" s="17">
        <f t="shared" si="29"/>
        <v>0</v>
      </c>
      <c r="BO18" s="17">
        <f t="shared" si="30"/>
        <v>0</v>
      </c>
      <c r="BP18" s="17">
        <f t="shared" si="31"/>
        <v>0</v>
      </c>
      <c r="BQ18" s="17" t="e">
        <f t="shared" si="32"/>
        <v>#DIV/0!</v>
      </c>
    </row>
    <row r="19" spans="1:69" s="110" customFormat="1" ht="17.100000000000001" customHeight="1" x14ac:dyDescent="0.25">
      <c r="A19" s="107"/>
      <c r="B19" s="108" t="s">
        <v>63</v>
      </c>
      <c r="C19" s="115" t="s">
        <v>64</v>
      </c>
      <c r="D19" s="111"/>
      <c r="E19" s="109">
        <v>139</v>
      </c>
      <c r="F19" s="109">
        <v>117</v>
      </c>
      <c r="G19" s="109">
        <v>139</v>
      </c>
      <c r="H19" s="109">
        <v>143</v>
      </c>
      <c r="I19" s="112">
        <f t="shared" si="11"/>
        <v>538</v>
      </c>
      <c r="J19" s="111"/>
      <c r="K19" s="109">
        <v>91</v>
      </c>
      <c r="L19" s="109">
        <v>149</v>
      </c>
      <c r="M19" s="109">
        <v>147</v>
      </c>
      <c r="N19" s="109">
        <v>132</v>
      </c>
      <c r="O19" s="112">
        <f t="shared" si="12"/>
        <v>519</v>
      </c>
      <c r="P19" s="111"/>
      <c r="Q19" s="109">
        <v>155</v>
      </c>
      <c r="R19" s="109">
        <v>180</v>
      </c>
      <c r="S19" s="109">
        <v>160</v>
      </c>
      <c r="T19" s="109">
        <v>161</v>
      </c>
      <c r="U19" s="112">
        <f t="shared" si="13"/>
        <v>656</v>
      </c>
      <c r="V19" s="111"/>
      <c r="W19" s="109">
        <v>169</v>
      </c>
      <c r="X19" s="109">
        <v>169</v>
      </c>
      <c r="Y19" s="109">
        <v>143</v>
      </c>
      <c r="Z19" s="109">
        <v>146</v>
      </c>
      <c r="AA19" s="112">
        <f t="shared" si="14"/>
        <v>627</v>
      </c>
      <c r="AB19" s="111"/>
      <c r="AC19" s="109">
        <v>129</v>
      </c>
      <c r="AD19" s="109">
        <v>134</v>
      </c>
      <c r="AE19" s="109">
        <v>176</v>
      </c>
      <c r="AF19" s="109">
        <v>130</v>
      </c>
      <c r="AG19" s="112">
        <f t="shared" si="15"/>
        <v>569</v>
      </c>
      <c r="AH19" s="111"/>
      <c r="AI19" s="109">
        <v>148</v>
      </c>
      <c r="AJ19" s="109">
        <v>134</v>
      </c>
      <c r="AK19" s="109">
        <v>174</v>
      </c>
      <c r="AL19" s="109">
        <v>150</v>
      </c>
      <c r="AM19" s="112">
        <f t="shared" si="16"/>
        <v>606</v>
      </c>
      <c r="AN19" s="111"/>
      <c r="AO19" s="109">
        <v>123</v>
      </c>
      <c r="AP19" s="109">
        <v>133</v>
      </c>
      <c r="AQ19" s="109">
        <v>167</v>
      </c>
      <c r="AR19" s="109">
        <v>128</v>
      </c>
      <c r="AS19" s="112">
        <f t="shared" si="17"/>
        <v>551</v>
      </c>
      <c r="AT19" s="111"/>
      <c r="AU19" s="109"/>
      <c r="AV19" s="109"/>
      <c r="AW19" s="109"/>
      <c r="AX19" s="109"/>
      <c r="AY19" s="112">
        <f t="shared" si="18"/>
        <v>0</v>
      </c>
      <c r="AZ19" s="111"/>
      <c r="BA19" s="109"/>
      <c r="BB19" s="109"/>
      <c r="BC19" s="109"/>
      <c r="BD19" s="109"/>
      <c r="BE19" s="112">
        <f t="shared" si="19"/>
        <v>0</v>
      </c>
      <c r="BF19" s="44">
        <f t="shared" si="21"/>
        <v>4</v>
      </c>
      <c r="BG19" s="17">
        <f t="shared" si="22"/>
        <v>4</v>
      </c>
      <c r="BH19" s="17">
        <f t="shared" si="23"/>
        <v>4</v>
      </c>
      <c r="BI19" s="17">
        <f t="shared" si="24"/>
        <v>4</v>
      </c>
      <c r="BJ19" s="17">
        <f t="shared" si="25"/>
        <v>4</v>
      </c>
      <c r="BK19" s="17">
        <f t="shared" si="26"/>
        <v>4</v>
      </c>
      <c r="BL19" s="17">
        <f t="shared" si="27"/>
        <v>4</v>
      </c>
      <c r="BM19" s="17">
        <f t="shared" si="28"/>
        <v>0</v>
      </c>
      <c r="BN19" s="17">
        <f t="shared" si="29"/>
        <v>0</v>
      </c>
      <c r="BO19" s="17">
        <f t="shared" si="30"/>
        <v>28</v>
      </c>
      <c r="BP19" s="17">
        <f t="shared" si="31"/>
        <v>4066</v>
      </c>
      <c r="BQ19" s="17">
        <f t="shared" si="32"/>
        <v>145.21428571428572</v>
      </c>
    </row>
    <row r="20" spans="1:69" s="110" customFormat="1" ht="17.100000000000001" customHeight="1" x14ac:dyDescent="0.25">
      <c r="A20" s="107"/>
      <c r="B20" s="108" t="s">
        <v>96</v>
      </c>
      <c r="C20" s="115" t="s">
        <v>97</v>
      </c>
      <c r="D20" s="111"/>
      <c r="E20" s="109"/>
      <c r="F20" s="109"/>
      <c r="G20" s="109"/>
      <c r="H20" s="109"/>
      <c r="I20" s="112">
        <f t="shared" si="11"/>
        <v>0</v>
      </c>
      <c r="J20" s="111"/>
      <c r="K20" s="109"/>
      <c r="L20" s="109"/>
      <c r="M20" s="109"/>
      <c r="N20" s="109"/>
      <c r="O20" s="112">
        <f t="shared" si="12"/>
        <v>0</v>
      </c>
      <c r="P20" s="111"/>
      <c r="Q20" s="109"/>
      <c r="R20" s="109"/>
      <c r="S20" s="109"/>
      <c r="T20" s="109"/>
      <c r="U20" s="112">
        <f t="shared" si="13"/>
        <v>0</v>
      </c>
      <c r="V20" s="111"/>
      <c r="W20" s="109"/>
      <c r="X20" s="109"/>
      <c r="Y20" s="109"/>
      <c r="Z20" s="109"/>
      <c r="AA20" s="112">
        <f t="shared" si="14"/>
        <v>0</v>
      </c>
      <c r="AB20" s="111"/>
      <c r="AC20" s="109"/>
      <c r="AD20" s="109"/>
      <c r="AE20" s="109"/>
      <c r="AF20" s="109"/>
      <c r="AG20" s="112">
        <f t="shared" si="15"/>
        <v>0</v>
      </c>
      <c r="AH20" s="111"/>
      <c r="AI20" s="109">
        <v>147</v>
      </c>
      <c r="AJ20" s="109">
        <v>166</v>
      </c>
      <c r="AK20" s="109">
        <v>168</v>
      </c>
      <c r="AL20" s="109">
        <v>120</v>
      </c>
      <c r="AM20" s="112">
        <f t="shared" si="16"/>
        <v>601</v>
      </c>
      <c r="AN20" s="111"/>
      <c r="AO20" s="109"/>
      <c r="AP20" s="109"/>
      <c r="AQ20" s="109"/>
      <c r="AR20" s="109"/>
      <c r="AS20" s="112">
        <f t="shared" si="17"/>
        <v>0</v>
      </c>
      <c r="AT20" s="111"/>
      <c r="AU20" s="109"/>
      <c r="AV20" s="109"/>
      <c r="AW20" s="109"/>
      <c r="AX20" s="109"/>
      <c r="AY20" s="112">
        <f t="shared" si="18"/>
        <v>0</v>
      </c>
      <c r="AZ20" s="111"/>
      <c r="BA20" s="109"/>
      <c r="BB20" s="109"/>
      <c r="BC20" s="109"/>
      <c r="BD20" s="109"/>
      <c r="BE20" s="112">
        <f t="shared" si="19"/>
        <v>0</v>
      </c>
      <c r="BF20" s="44">
        <f t="shared" si="21"/>
        <v>0</v>
      </c>
      <c r="BG20" s="17">
        <f t="shared" si="22"/>
        <v>0</v>
      </c>
      <c r="BH20" s="17">
        <f t="shared" si="23"/>
        <v>0</v>
      </c>
      <c r="BI20" s="17">
        <f t="shared" si="24"/>
        <v>0</v>
      </c>
      <c r="BJ20" s="17">
        <f t="shared" si="25"/>
        <v>0</v>
      </c>
      <c r="BK20" s="17">
        <f t="shared" si="26"/>
        <v>4</v>
      </c>
      <c r="BL20" s="17">
        <f t="shared" si="27"/>
        <v>0</v>
      </c>
      <c r="BM20" s="17">
        <f t="shared" si="28"/>
        <v>0</v>
      </c>
      <c r="BN20" s="17">
        <f t="shared" si="29"/>
        <v>0</v>
      </c>
      <c r="BO20" s="17">
        <f t="shared" si="30"/>
        <v>4</v>
      </c>
      <c r="BP20" s="17">
        <f t="shared" si="31"/>
        <v>601</v>
      </c>
      <c r="BQ20" s="17">
        <f t="shared" si="32"/>
        <v>150.25</v>
      </c>
    </row>
    <row r="21" spans="1:69" s="110" customFormat="1" ht="17.100000000000001" customHeight="1" x14ac:dyDescent="0.25">
      <c r="A21" s="107"/>
      <c r="B21" s="108" t="s">
        <v>105</v>
      </c>
      <c r="C21" s="115" t="s">
        <v>46</v>
      </c>
      <c r="D21" s="111"/>
      <c r="E21" s="109"/>
      <c r="F21" s="109"/>
      <c r="G21" s="109"/>
      <c r="H21" s="109"/>
      <c r="I21" s="112">
        <f t="shared" si="11"/>
        <v>0</v>
      </c>
      <c r="J21" s="111"/>
      <c r="K21" s="109"/>
      <c r="L21" s="109"/>
      <c r="M21" s="109"/>
      <c r="N21" s="109"/>
      <c r="O21" s="112">
        <f t="shared" si="12"/>
        <v>0</v>
      </c>
      <c r="P21" s="111"/>
      <c r="Q21" s="109"/>
      <c r="R21" s="109"/>
      <c r="S21" s="109"/>
      <c r="T21" s="109"/>
      <c r="U21" s="112">
        <f t="shared" si="13"/>
        <v>0</v>
      </c>
      <c r="V21" s="111"/>
      <c r="W21" s="109"/>
      <c r="X21" s="109"/>
      <c r="Y21" s="109"/>
      <c r="Z21" s="109"/>
      <c r="AA21" s="112">
        <f t="shared" si="14"/>
        <v>0</v>
      </c>
      <c r="AB21" s="111"/>
      <c r="AC21" s="109"/>
      <c r="AD21" s="109"/>
      <c r="AE21" s="109"/>
      <c r="AF21" s="109"/>
      <c r="AG21" s="112">
        <f t="shared" si="15"/>
        <v>0</v>
      </c>
      <c r="AH21" s="111"/>
      <c r="AI21" s="109">
        <v>139</v>
      </c>
      <c r="AJ21" s="109">
        <v>188</v>
      </c>
      <c r="AK21" s="109">
        <v>170</v>
      </c>
      <c r="AL21" s="109">
        <v>132</v>
      </c>
      <c r="AM21" s="112">
        <f t="shared" si="16"/>
        <v>629</v>
      </c>
      <c r="AN21" s="111"/>
      <c r="AO21" s="109"/>
      <c r="AP21" s="109"/>
      <c r="AQ21" s="109"/>
      <c r="AR21" s="109"/>
      <c r="AS21" s="112">
        <f t="shared" si="17"/>
        <v>0</v>
      </c>
      <c r="AT21" s="111"/>
      <c r="AU21" s="109"/>
      <c r="AV21" s="109"/>
      <c r="AW21" s="109"/>
      <c r="AX21" s="109"/>
      <c r="AY21" s="112">
        <f t="shared" si="18"/>
        <v>0</v>
      </c>
      <c r="AZ21" s="111"/>
      <c r="BA21" s="109"/>
      <c r="BB21" s="109"/>
      <c r="BC21" s="109"/>
      <c r="BD21" s="109"/>
      <c r="BE21" s="112">
        <f t="shared" si="19"/>
        <v>0</v>
      </c>
      <c r="BF21" s="44">
        <f t="shared" ref="BF21" si="33">SUM((IF(E21&gt;0,1,0)+(IF(F21&gt;0,1,0)+(IF(G21&gt;0,1,0)+(IF(H21&gt;0,1,0))))))</f>
        <v>0</v>
      </c>
      <c r="BG21" s="17">
        <f t="shared" ref="BG21" si="34">SUM((IF(K21&gt;0,1,0)+(IF(L21&gt;0,1,0)+(IF(M21&gt;0,1,0)+(IF(N21&gt;0,1,0))))))</f>
        <v>0</v>
      </c>
      <c r="BH21" s="17">
        <f t="shared" ref="BH21" si="35">SUM((IF(Q21&gt;0,1,0)+(IF(R21&gt;0,1,0)+(IF(S21&gt;0,1,0)+(IF(T21&gt;0,1,0))))))</f>
        <v>0</v>
      </c>
      <c r="BI21" s="17">
        <f t="shared" ref="BI21" si="36">SUM((IF(W21&gt;0,1,0)+(IF(X21&gt;0,1,0)+(IF(Y21&gt;0,1,0)+(IF(Z21&gt;0,1,0))))))</f>
        <v>0</v>
      </c>
      <c r="BJ21" s="17">
        <f t="shared" ref="BJ21" si="37">SUM((IF(AC21&gt;0,1,0)+(IF(AD21&gt;0,1,0)+(IF(AE21&gt;0,1,0)+(IF(AF21&gt;0,1,0))))))</f>
        <v>0</v>
      </c>
      <c r="BK21" s="17">
        <f t="shared" ref="BK21" si="38">SUM((IF(AI21&gt;0,1,0)+(IF(AJ21&gt;0,1,0)+(IF(AK21&gt;0,1,0)+(IF(AL21&gt;0,1,0))))))</f>
        <v>4</v>
      </c>
      <c r="BL21" s="17">
        <f t="shared" ref="BL21" si="39">SUM((IF(AO21&gt;0,1,0)+(IF(AP21&gt;0,1,0)+(IF(AQ21&gt;0,1,0)+(IF(AR21&gt;0,1,0))))))</f>
        <v>0</v>
      </c>
      <c r="BM21" s="17">
        <f t="shared" ref="BM21" si="40">SUM((IF(AU21&gt;0,1,0)+(IF(AV21&gt;0,1,0)+(IF(AW21&gt;0,1,0)+(IF(AX21&gt;0,1,0))))))</f>
        <v>0</v>
      </c>
      <c r="BN21" s="17">
        <f t="shared" ref="BN21" si="41">SUM((IF(BA21&gt;0,1,0)+(IF(BB21&gt;0,1,0)+(IF(BC21&gt;0,1,0)+(IF(BD21&gt;0,1,0))))))</f>
        <v>0</v>
      </c>
      <c r="BO21" s="17">
        <f t="shared" ref="BO21" si="42">SUM(BF21:BN21)</f>
        <v>4</v>
      </c>
      <c r="BP21" s="17">
        <f t="shared" ref="BP21" si="43">I21+O21+U21+AA21+AG21+AM21+AS21+AY21+BE21</f>
        <v>629</v>
      </c>
      <c r="BQ21" s="17">
        <f t="shared" ref="BQ21" si="44">BP21/BO21</f>
        <v>157.25</v>
      </c>
    </row>
    <row r="22" spans="1:69" s="110" customFormat="1" ht="17.100000000000001" customHeight="1" x14ac:dyDescent="0.25">
      <c r="A22" s="107"/>
      <c r="B22" s="108" t="s">
        <v>68</v>
      </c>
      <c r="C22" s="115" t="s">
        <v>69</v>
      </c>
      <c r="D22" s="111"/>
      <c r="E22" s="109">
        <v>152</v>
      </c>
      <c r="F22" s="109">
        <v>158</v>
      </c>
      <c r="G22" s="109">
        <v>209</v>
      </c>
      <c r="H22" s="109">
        <v>170</v>
      </c>
      <c r="I22" s="112">
        <f t="shared" si="11"/>
        <v>689</v>
      </c>
      <c r="J22" s="111"/>
      <c r="K22" s="109">
        <v>156</v>
      </c>
      <c r="L22" s="109">
        <v>200</v>
      </c>
      <c r="M22" s="109">
        <v>168</v>
      </c>
      <c r="N22" s="109">
        <v>162</v>
      </c>
      <c r="O22" s="112">
        <f t="shared" si="12"/>
        <v>686</v>
      </c>
      <c r="P22" s="111"/>
      <c r="Q22" s="109">
        <v>179</v>
      </c>
      <c r="R22" s="109">
        <v>159</v>
      </c>
      <c r="S22" s="109">
        <v>173</v>
      </c>
      <c r="T22" s="109">
        <v>217</v>
      </c>
      <c r="U22" s="112">
        <f t="shared" si="13"/>
        <v>728</v>
      </c>
      <c r="V22" s="111"/>
      <c r="W22" s="109">
        <v>195</v>
      </c>
      <c r="X22" s="109">
        <v>183</v>
      </c>
      <c r="Y22" s="109">
        <v>164</v>
      </c>
      <c r="Z22" s="109">
        <v>183</v>
      </c>
      <c r="AA22" s="112">
        <f t="shared" si="14"/>
        <v>725</v>
      </c>
      <c r="AB22" s="111"/>
      <c r="AC22" s="109">
        <v>171</v>
      </c>
      <c r="AD22" s="109">
        <v>142</v>
      </c>
      <c r="AE22" s="109">
        <v>163</v>
      </c>
      <c r="AF22" s="109">
        <v>177</v>
      </c>
      <c r="AG22" s="112">
        <f t="shared" si="15"/>
        <v>653</v>
      </c>
      <c r="AH22" s="111"/>
      <c r="AI22" s="109">
        <v>126</v>
      </c>
      <c r="AJ22" s="109">
        <v>169</v>
      </c>
      <c r="AK22" s="109">
        <v>185</v>
      </c>
      <c r="AL22" s="109">
        <v>165</v>
      </c>
      <c r="AM22" s="112">
        <f t="shared" si="16"/>
        <v>645</v>
      </c>
      <c r="AN22" s="111"/>
      <c r="AO22" s="109">
        <v>170</v>
      </c>
      <c r="AP22" s="109">
        <v>189</v>
      </c>
      <c r="AQ22" s="109">
        <v>171</v>
      </c>
      <c r="AR22" s="109">
        <v>175</v>
      </c>
      <c r="AS22" s="112">
        <f t="shared" si="17"/>
        <v>705</v>
      </c>
      <c r="AT22" s="111"/>
      <c r="AU22" s="109"/>
      <c r="AV22" s="109"/>
      <c r="AW22" s="109"/>
      <c r="AX22" s="109"/>
      <c r="AY22" s="112">
        <f t="shared" si="18"/>
        <v>0</v>
      </c>
      <c r="AZ22" s="111"/>
      <c r="BA22" s="109"/>
      <c r="BB22" s="109"/>
      <c r="BC22" s="109"/>
      <c r="BD22" s="109"/>
      <c r="BE22" s="112">
        <f t="shared" si="19"/>
        <v>0</v>
      </c>
      <c r="BF22" s="44">
        <f t="shared" si="21"/>
        <v>4</v>
      </c>
      <c r="BG22" s="17">
        <f t="shared" si="22"/>
        <v>4</v>
      </c>
      <c r="BH22" s="17">
        <f t="shared" si="23"/>
        <v>4</v>
      </c>
      <c r="BI22" s="17">
        <f t="shared" si="24"/>
        <v>4</v>
      </c>
      <c r="BJ22" s="17">
        <f t="shared" si="25"/>
        <v>4</v>
      </c>
      <c r="BK22" s="17">
        <f t="shared" si="26"/>
        <v>4</v>
      </c>
      <c r="BL22" s="17">
        <f t="shared" si="27"/>
        <v>4</v>
      </c>
      <c r="BM22" s="17">
        <f t="shared" si="28"/>
        <v>0</v>
      </c>
      <c r="BN22" s="17">
        <f t="shared" si="29"/>
        <v>0</v>
      </c>
      <c r="BO22" s="17">
        <f t="shared" si="30"/>
        <v>28</v>
      </c>
      <c r="BP22" s="17">
        <f t="shared" si="31"/>
        <v>4831</v>
      </c>
      <c r="BQ22" s="17">
        <f t="shared" si="32"/>
        <v>172.53571428571428</v>
      </c>
    </row>
    <row r="23" spans="1:69" s="110" customFormat="1" ht="17.100000000000001" customHeight="1" x14ac:dyDescent="0.25">
      <c r="A23" s="107"/>
      <c r="B23" s="108" t="s">
        <v>33</v>
      </c>
      <c r="C23" s="115" t="s">
        <v>80</v>
      </c>
      <c r="D23" s="111"/>
      <c r="E23" s="109">
        <v>130</v>
      </c>
      <c r="F23" s="109">
        <v>114</v>
      </c>
      <c r="G23" s="109">
        <v>118</v>
      </c>
      <c r="H23" s="109">
        <v>124</v>
      </c>
      <c r="I23" s="112">
        <f t="shared" si="11"/>
        <v>486</v>
      </c>
      <c r="J23" s="111"/>
      <c r="K23" s="109">
        <v>110</v>
      </c>
      <c r="L23" s="109">
        <v>167</v>
      </c>
      <c r="M23" s="109">
        <v>164</v>
      </c>
      <c r="N23" s="109">
        <v>129</v>
      </c>
      <c r="O23" s="112">
        <f t="shared" si="12"/>
        <v>570</v>
      </c>
      <c r="P23" s="111"/>
      <c r="Q23" s="109">
        <v>168</v>
      </c>
      <c r="R23" s="109">
        <v>129</v>
      </c>
      <c r="S23" s="109">
        <v>148</v>
      </c>
      <c r="T23" s="109">
        <v>132</v>
      </c>
      <c r="U23" s="112">
        <f t="shared" si="13"/>
        <v>577</v>
      </c>
      <c r="V23" s="111"/>
      <c r="W23" s="109">
        <v>149</v>
      </c>
      <c r="X23" s="109">
        <v>122</v>
      </c>
      <c r="Y23" s="109">
        <v>134</v>
      </c>
      <c r="Z23" s="109">
        <v>158</v>
      </c>
      <c r="AA23" s="112">
        <f t="shared" si="14"/>
        <v>563</v>
      </c>
      <c r="AB23" s="111"/>
      <c r="AC23" s="109">
        <v>158</v>
      </c>
      <c r="AD23" s="109">
        <v>171</v>
      </c>
      <c r="AE23" s="109">
        <v>121</v>
      </c>
      <c r="AF23" s="109">
        <v>133</v>
      </c>
      <c r="AG23" s="112">
        <f t="shared" si="15"/>
        <v>583</v>
      </c>
      <c r="AH23" s="111"/>
      <c r="AI23" s="109">
        <v>157</v>
      </c>
      <c r="AJ23" s="109">
        <v>146</v>
      </c>
      <c r="AK23" s="109">
        <v>125</v>
      </c>
      <c r="AL23" s="109">
        <v>146</v>
      </c>
      <c r="AM23" s="112">
        <f t="shared" si="16"/>
        <v>574</v>
      </c>
      <c r="AN23" s="111"/>
      <c r="AO23" s="109">
        <v>119</v>
      </c>
      <c r="AP23" s="109">
        <v>110</v>
      </c>
      <c r="AQ23" s="109">
        <v>133</v>
      </c>
      <c r="AR23" s="109">
        <v>127</v>
      </c>
      <c r="AS23" s="112">
        <f t="shared" si="17"/>
        <v>489</v>
      </c>
      <c r="AT23" s="111"/>
      <c r="AU23" s="109"/>
      <c r="AV23" s="109"/>
      <c r="AW23" s="109"/>
      <c r="AX23" s="109"/>
      <c r="AY23" s="112">
        <f t="shared" si="18"/>
        <v>0</v>
      </c>
      <c r="AZ23" s="111"/>
      <c r="BA23" s="109"/>
      <c r="BB23" s="109"/>
      <c r="BC23" s="109"/>
      <c r="BD23" s="109"/>
      <c r="BE23" s="112">
        <f t="shared" si="19"/>
        <v>0</v>
      </c>
      <c r="BF23" s="44">
        <f t="shared" si="21"/>
        <v>4</v>
      </c>
      <c r="BG23" s="17">
        <f t="shared" si="22"/>
        <v>4</v>
      </c>
      <c r="BH23" s="17">
        <f t="shared" si="23"/>
        <v>4</v>
      </c>
      <c r="BI23" s="17">
        <f t="shared" si="24"/>
        <v>4</v>
      </c>
      <c r="BJ23" s="17">
        <f t="shared" si="25"/>
        <v>4</v>
      </c>
      <c r="BK23" s="17">
        <f t="shared" si="26"/>
        <v>4</v>
      </c>
      <c r="BL23" s="17">
        <f t="shared" si="27"/>
        <v>4</v>
      </c>
      <c r="BM23" s="17">
        <f t="shared" si="28"/>
        <v>0</v>
      </c>
      <c r="BN23" s="17">
        <f t="shared" si="29"/>
        <v>0</v>
      </c>
      <c r="BO23" s="17">
        <f t="shared" si="30"/>
        <v>28</v>
      </c>
      <c r="BP23" s="17">
        <f t="shared" si="31"/>
        <v>3842</v>
      </c>
      <c r="BQ23" s="17">
        <f t="shared" si="32"/>
        <v>137.21428571428572</v>
      </c>
    </row>
    <row r="24" spans="1:69" s="110" customFormat="1" ht="17.100000000000001" customHeight="1" x14ac:dyDescent="0.25">
      <c r="A24" s="107"/>
      <c r="B24" s="108" t="s">
        <v>33</v>
      </c>
      <c r="C24" s="115" t="s">
        <v>34</v>
      </c>
      <c r="D24" s="111"/>
      <c r="E24" s="109">
        <v>170</v>
      </c>
      <c r="F24" s="109">
        <v>170</v>
      </c>
      <c r="G24" s="109">
        <v>126</v>
      </c>
      <c r="H24" s="109">
        <v>144</v>
      </c>
      <c r="I24" s="112">
        <f t="shared" si="11"/>
        <v>610</v>
      </c>
      <c r="J24" s="111"/>
      <c r="K24" s="109">
        <v>176</v>
      </c>
      <c r="L24" s="109">
        <v>194</v>
      </c>
      <c r="M24" s="109">
        <v>191</v>
      </c>
      <c r="N24" s="109">
        <v>160</v>
      </c>
      <c r="O24" s="112">
        <f t="shared" si="12"/>
        <v>721</v>
      </c>
      <c r="P24" s="111"/>
      <c r="Q24" s="109">
        <v>208</v>
      </c>
      <c r="R24" s="109">
        <v>172</v>
      </c>
      <c r="S24" s="109">
        <v>151</v>
      </c>
      <c r="T24" s="109">
        <v>167</v>
      </c>
      <c r="U24" s="112">
        <f t="shared" si="13"/>
        <v>698</v>
      </c>
      <c r="V24" s="111"/>
      <c r="W24" s="109">
        <v>156</v>
      </c>
      <c r="X24" s="109">
        <v>148</v>
      </c>
      <c r="Y24" s="109">
        <v>176</v>
      </c>
      <c r="Z24" s="109">
        <v>172</v>
      </c>
      <c r="AA24" s="112">
        <f t="shared" si="14"/>
        <v>652</v>
      </c>
      <c r="AB24" s="111"/>
      <c r="AC24" s="109">
        <v>176</v>
      </c>
      <c r="AD24" s="109">
        <v>177</v>
      </c>
      <c r="AE24" s="109">
        <v>197</v>
      </c>
      <c r="AF24" s="109">
        <v>191</v>
      </c>
      <c r="AG24" s="112">
        <f t="shared" si="15"/>
        <v>741</v>
      </c>
      <c r="AH24" s="111"/>
      <c r="AI24" s="109">
        <v>185</v>
      </c>
      <c r="AJ24" s="109">
        <v>147</v>
      </c>
      <c r="AK24" s="109">
        <v>155</v>
      </c>
      <c r="AL24" s="109">
        <v>148</v>
      </c>
      <c r="AM24" s="112">
        <f t="shared" si="16"/>
        <v>635</v>
      </c>
      <c r="AN24" s="111"/>
      <c r="AO24" s="109">
        <v>154</v>
      </c>
      <c r="AP24" s="109">
        <v>203</v>
      </c>
      <c r="AQ24" s="109">
        <v>192</v>
      </c>
      <c r="AR24" s="109">
        <v>195</v>
      </c>
      <c r="AS24" s="112">
        <f t="shared" si="17"/>
        <v>744</v>
      </c>
      <c r="AT24" s="111"/>
      <c r="AU24" s="109"/>
      <c r="AV24" s="109"/>
      <c r="AW24" s="109"/>
      <c r="AX24" s="109"/>
      <c r="AY24" s="112">
        <f t="shared" si="18"/>
        <v>0</v>
      </c>
      <c r="AZ24" s="111"/>
      <c r="BA24" s="109"/>
      <c r="BB24" s="109"/>
      <c r="BC24" s="109"/>
      <c r="BD24" s="109"/>
      <c r="BE24" s="112">
        <f t="shared" si="19"/>
        <v>0</v>
      </c>
      <c r="BF24" s="44">
        <f t="shared" si="21"/>
        <v>4</v>
      </c>
      <c r="BG24" s="17">
        <f t="shared" si="22"/>
        <v>4</v>
      </c>
      <c r="BH24" s="17">
        <f t="shared" si="23"/>
        <v>4</v>
      </c>
      <c r="BI24" s="17">
        <f t="shared" si="24"/>
        <v>4</v>
      </c>
      <c r="BJ24" s="17">
        <f t="shared" si="25"/>
        <v>4</v>
      </c>
      <c r="BK24" s="17">
        <f t="shared" si="26"/>
        <v>4</v>
      </c>
      <c r="BL24" s="17">
        <f t="shared" si="27"/>
        <v>4</v>
      </c>
      <c r="BM24" s="17">
        <f t="shared" si="28"/>
        <v>0</v>
      </c>
      <c r="BN24" s="17">
        <f t="shared" si="29"/>
        <v>0</v>
      </c>
      <c r="BO24" s="17">
        <f t="shared" si="30"/>
        <v>28</v>
      </c>
      <c r="BP24" s="17">
        <f t="shared" si="31"/>
        <v>4801</v>
      </c>
      <c r="BQ24" s="17">
        <f t="shared" si="32"/>
        <v>171.46428571428572</v>
      </c>
    </row>
    <row r="25" spans="1:69" s="110" customFormat="1" ht="17.100000000000001" customHeight="1" x14ac:dyDescent="0.25">
      <c r="A25" s="107"/>
      <c r="B25" s="108" t="s">
        <v>78</v>
      </c>
      <c r="C25" s="115" t="s">
        <v>79</v>
      </c>
      <c r="D25" s="111"/>
      <c r="E25" s="109">
        <v>145</v>
      </c>
      <c r="F25" s="109">
        <v>210</v>
      </c>
      <c r="G25" s="109">
        <v>191</v>
      </c>
      <c r="H25" s="109">
        <v>205</v>
      </c>
      <c r="I25" s="112">
        <f t="shared" si="11"/>
        <v>751</v>
      </c>
      <c r="J25" s="111"/>
      <c r="K25" s="109"/>
      <c r="L25" s="109"/>
      <c r="M25" s="109"/>
      <c r="N25" s="109"/>
      <c r="O25" s="112">
        <f t="shared" si="12"/>
        <v>0</v>
      </c>
      <c r="P25" s="111"/>
      <c r="Q25" s="109">
        <v>183</v>
      </c>
      <c r="R25" s="109">
        <v>155</v>
      </c>
      <c r="S25" s="109">
        <v>178</v>
      </c>
      <c r="T25" s="109">
        <v>180</v>
      </c>
      <c r="U25" s="112">
        <f t="shared" si="13"/>
        <v>696</v>
      </c>
      <c r="V25" s="111"/>
      <c r="W25" s="109"/>
      <c r="X25" s="109"/>
      <c r="Y25" s="109"/>
      <c r="Z25" s="109"/>
      <c r="AA25" s="112">
        <f t="shared" si="14"/>
        <v>0</v>
      </c>
      <c r="AB25" s="111"/>
      <c r="AC25" s="109">
        <v>168</v>
      </c>
      <c r="AD25" s="109">
        <v>157</v>
      </c>
      <c r="AE25" s="109">
        <v>199</v>
      </c>
      <c r="AF25" s="109">
        <v>184</v>
      </c>
      <c r="AG25" s="112">
        <f t="shared" si="15"/>
        <v>708</v>
      </c>
      <c r="AH25" s="111"/>
      <c r="AI25" s="109"/>
      <c r="AJ25" s="109"/>
      <c r="AK25" s="109"/>
      <c r="AL25" s="109"/>
      <c r="AM25" s="112">
        <f t="shared" si="16"/>
        <v>0</v>
      </c>
      <c r="AN25" s="111"/>
      <c r="AO25" s="109">
        <v>162</v>
      </c>
      <c r="AP25" s="109">
        <v>138</v>
      </c>
      <c r="AQ25" s="109">
        <v>168</v>
      </c>
      <c r="AR25" s="109">
        <v>136</v>
      </c>
      <c r="AS25" s="112">
        <f t="shared" si="17"/>
        <v>604</v>
      </c>
      <c r="AT25" s="111"/>
      <c r="AU25" s="109"/>
      <c r="AV25" s="109"/>
      <c r="AW25" s="109"/>
      <c r="AX25" s="109"/>
      <c r="AY25" s="112">
        <f t="shared" si="18"/>
        <v>0</v>
      </c>
      <c r="AZ25" s="111"/>
      <c r="BA25" s="109"/>
      <c r="BB25" s="109"/>
      <c r="BC25" s="109"/>
      <c r="BD25" s="109"/>
      <c r="BE25" s="112">
        <f t="shared" si="19"/>
        <v>0</v>
      </c>
      <c r="BF25" s="44">
        <f t="shared" si="21"/>
        <v>4</v>
      </c>
      <c r="BG25" s="17">
        <f t="shared" si="22"/>
        <v>0</v>
      </c>
      <c r="BH25" s="17">
        <f t="shared" si="23"/>
        <v>4</v>
      </c>
      <c r="BI25" s="17">
        <f t="shared" si="24"/>
        <v>0</v>
      </c>
      <c r="BJ25" s="17">
        <f t="shared" si="25"/>
        <v>4</v>
      </c>
      <c r="BK25" s="17">
        <f t="shared" si="26"/>
        <v>0</v>
      </c>
      <c r="BL25" s="17">
        <f t="shared" si="27"/>
        <v>4</v>
      </c>
      <c r="BM25" s="17">
        <f t="shared" si="28"/>
        <v>0</v>
      </c>
      <c r="BN25" s="17">
        <f t="shared" si="29"/>
        <v>0</v>
      </c>
      <c r="BO25" s="17">
        <f t="shared" si="30"/>
        <v>16</v>
      </c>
      <c r="BP25" s="17">
        <f t="shared" si="31"/>
        <v>2759</v>
      </c>
      <c r="BQ25" s="17">
        <f t="shared" si="32"/>
        <v>172.4375</v>
      </c>
    </row>
    <row r="26" spans="1:69" s="110" customFormat="1" ht="17.100000000000001" customHeight="1" x14ac:dyDescent="0.25">
      <c r="A26" s="107"/>
      <c r="B26" s="108" t="s">
        <v>57</v>
      </c>
      <c r="C26" s="115" t="s">
        <v>58</v>
      </c>
      <c r="D26" s="111"/>
      <c r="E26" s="109">
        <v>114</v>
      </c>
      <c r="F26" s="109">
        <v>105</v>
      </c>
      <c r="G26" s="109">
        <v>134</v>
      </c>
      <c r="H26" s="109">
        <v>122</v>
      </c>
      <c r="I26" s="112">
        <f t="shared" si="11"/>
        <v>475</v>
      </c>
      <c r="J26" s="111"/>
      <c r="K26" s="109">
        <v>163</v>
      </c>
      <c r="L26" s="109">
        <v>155</v>
      </c>
      <c r="M26" s="109">
        <v>121</v>
      </c>
      <c r="N26" s="109">
        <v>140</v>
      </c>
      <c r="O26" s="112">
        <f t="shared" si="12"/>
        <v>579</v>
      </c>
      <c r="P26" s="111"/>
      <c r="Q26" s="109">
        <v>127</v>
      </c>
      <c r="R26" s="109">
        <v>139</v>
      </c>
      <c r="S26" s="109">
        <v>133</v>
      </c>
      <c r="T26" s="109">
        <v>137</v>
      </c>
      <c r="U26" s="112">
        <f t="shared" si="13"/>
        <v>536</v>
      </c>
      <c r="V26" s="111"/>
      <c r="W26" s="109">
        <v>131</v>
      </c>
      <c r="X26" s="109">
        <v>104</v>
      </c>
      <c r="Y26" s="109">
        <v>146</v>
      </c>
      <c r="Z26" s="109">
        <v>151</v>
      </c>
      <c r="AA26" s="112">
        <f t="shared" si="14"/>
        <v>532</v>
      </c>
      <c r="AB26" s="111"/>
      <c r="AC26" s="109">
        <v>97</v>
      </c>
      <c r="AD26" s="109">
        <v>143</v>
      </c>
      <c r="AE26" s="109">
        <v>149</v>
      </c>
      <c r="AF26" s="109">
        <v>128</v>
      </c>
      <c r="AG26" s="112">
        <f t="shared" si="15"/>
        <v>517</v>
      </c>
      <c r="AH26" s="111"/>
      <c r="AI26" s="109">
        <v>128</v>
      </c>
      <c r="AJ26" s="109">
        <v>149</v>
      </c>
      <c r="AK26" s="109">
        <v>118</v>
      </c>
      <c r="AL26" s="109">
        <v>179</v>
      </c>
      <c r="AM26" s="112">
        <f t="shared" si="16"/>
        <v>574</v>
      </c>
      <c r="AN26" s="111"/>
      <c r="AO26" s="109">
        <v>150</v>
      </c>
      <c r="AP26" s="109">
        <v>152</v>
      </c>
      <c r="AQ26" s="109">
        <v>128</v>
      </c>
      <c r="AR26" s="109">
        <v>148</v>
      </c>
      <c r="AS26" s="112">
        <f t="shared" si="17"/>
        <v>578</v>
      </c>
      <c r="AT26" s="111"/>
      <c r="AU26" s="109"/>
      <c r="AV26" s="109"/>
      <c r="AW26" s="109"/>
      <c r="AX26" s="109"/>
      <c r="AY26" s="112">
        <f t="shared" si="18"/>
        <v>0</v>
      </c>
      <c r="AZ26" s="111"/>
      <c r="BA26" s="109"/>
      <c r="BB26" s="109"/>
      <c r="BC26" s="109"/>
      <c r="BD26" s="109"/>
      <c r="BE26" s="112">
        <f t="shared" si="19"/>
        <v>0</v>
      </c>
      <c r="BF26" s="44">
        <f t="shared" si="21"/>
        <v>4</v>
      </c>
      <c r="BG26" s="17">
        <f t="shared" si="22"/>
        <v>4</v>
      </c>
      <c r="BH26" s="17">
        <f t="shared" si="23"/>
        <v>4</v>
      </c>
      <c r="BI26" s="17">
        <f t="shared" si="24"/>
        <v>4</v>
      </c>
      <c r="BJ26" s="17">
        <f t="shared" si="25"/>
        <v>4</v>
      </c>
      <c r="BK26" s="17">
        <f t="shared" si="26"/>
        <v>4</v>
      </c>
      <c r="BL26" s="17">
        <f t="shared" si="27"/>
        <v>4</v>
      </c>
      <c r="BM26" s="17">
        <f t="shared" si="28"/>
        <v>0</v>
      </c>
      <c r="BN26" s="17">
        <f t="shared" si="29"/>
        <v>0</v>
      </c>
      <c r="BO26" s="17">
        <f t="shared" si="30"/>
        <v>28</v>
      </c>
      <c r="BP26" s="17">
        <f t="shared" si="31"/>
        <v>3791</v>
      </c>
      <c r="BQ26" s="17">
        <f t="shared" si="32"/>
        <v>135.39285714285714</v>
      </c>
    </row>
    <row r="27" spans="1:69" s="110" customFormat="1" ht="17.100000000000001" customHeight="1" x14ac:dyDescent="0.25">
      <c r="A27" s="107"/>
      <c r="B27" s="108" t="s">
        <v>70</v>
      </c>
      <c r="C27" s="115" t="s">
        <v>51</v>
      </c>
      <c r="D27" s="111"/>
      <c r="E27" s="109"/>
      <c r="F27" s="109"/>
      <c r="G27" s="109"/>
      <c r="H27" s="109"/>
      <c r="I27" s="112">
        <f t="shared" si="11"/>
        <v>0</v>
      </c>
      <c r="J27" s="111"/>
      <c r="K27" s="109">
        <v>154</v>
      </c>
      <c r="L27" s="109">
        <v>170</v>
      </c>
      <c r="M27" s="109">
        <v>183</v>
      </c>
      <c r="N27" s="109">
        <v>160</v>
      </c>
      <c r="O27" s="112">
        <f t="shared" si="12"/>
        <v>667</v>
      </c>
      <c r="P27" s="111"/>
      <c r="Q27" s="109"/>
      <c r="R27" s="109"/>
      <c r="S27" s="109"/>
      <c r="T27" s="109"/>
      <c r="U27" s="112">
        <f t="shared" si="13"/>
        <v>0</v>
      </c>
      <c r="V27" s="111"/>
      <c r="W27" s="109">
        <v>168</v>
      </c>
      <c r="X27" s="109">
        <v>207</v>
      </c>
      <c r="Y27" s="109">
        <v>162</v>
      </c>
      <c r="Z27" s="109">
        <v>190</v>
      </c>
      <c r="AA27" s="112">
        <f t="shared" si="14"/>
        <v>727</v>
      </c>
      <c r="AB27" s="111"/>
      <c r="AC27" s="109"/>
      <c r="AD27" s="109"/>
      <c r="AE27" s="109"/>
      <c r="AF27" s="109"/>
      <c r="AG27" s="112">
        <f t="shared" si="15"/>
        <v>0</v>
      </c>
      <c r="AH27" s="111"/>
      <c r="AI27" s="109"/>
      <c r="AJ27" s="109"/>
      <c r="AK27" s="109"/>
      <c r="AL27" s="109"/>
      <c r="AM27" s="112">
        <f t="shared" si="16"/>
        <v>0</v>
      </c>
      <c r="AN27" s="111"/>
      <c r="AO27" s="109"/>
      <c r="AP27" s="109"/>
      <c r="AQ27" s="109"/>
      <c r="AR27" s="109"/>
      <c r="AS27" s="112">
        <f t="shared" si="17"/>
        <v>0</v>
      </c>
      <c r="AT27" s="111"/>
      <c r="AU27" s="109"/>
      <c r="AV27" s="109"/>
      <c r="AW27" s="109"/>
      <c r="AX27" s="109"/>
      <c r="AY27" s="112">
        <f t="shared" si="18"/>
        <v>0</v>
      </c>
      <c r="AZ27" s="111"/>
      <c r="BA27" s="109"/>
      <c r="BB27" s="109"/>
      <c r="BC27" s="109"/>
      <c r="BD27" s="109"/>
      <c r="BE27" s="112">
        <f t="shared" si="19"/>
        <v>0</v>
      </c>
      <c r="BF27" s="44">
        <f t="shared" si="21"/>
        <v>0</v>
      </c>
      <c r="BG27" s="17">
        <f t="shared" si="22"/>
        <v>4</v>
      </c>
      <c r="BH27" s="17">
        <f t="shared" si="23"/>
        <v>0</v>
      </c>
      <c r="BI27" s="17">
        <f t="shared" si="24"/>
        <v>4</v>
      </c>
      <c r="BJ27" s="17">
        <f t="shared" si="25"/>
        <v>0</v>
      </c>
      <c r="BK27" s="17">
        <f t="shared" si="26"/>
        <v>0</v>
      </c>
      <c r="BL27" s="17">
        <f t="shared" si="27"/>
        <v>0</v>
      </c>
      <c r="BM27" s="17">
        <f t="shared" si="28"/>
        <v>0</v>
      </c>
      <c r="BN27" s="17">
        <f t="shared" si="29"/>
        <v>0</v>
      </c>
      <c r="BO27" s="17">
        <f t="shared" si="30"/>
        <v>8</v>
      </c>
      <c r="BP27" s="17">
        <f t="shared" si="31"/>
        <v>1394</v>
      </c>
      <c r="BQ27" s="17">
        <f t="shared" si="32"/>
        <v>174.25</v>
      </c>
    </row>
    <row r="28" spans="1:69" s="110" customFormat="1" ht="17.100000000000001" customHeight="1" x14ac:dyDescent="0.25">
      <c r="A28" s="107"/>
      <c r="B28" s="108" t="s">
        <v>50</v>
      </c>
      <c r="C28" s="115" t="s">
        <v>51</v>
      </c>
      <c r="D28" s="111"/>
      <c r="E28" s="109">
        <v>149</v>
      </c>
      <c r="F28" s="109">
        <v>147</v>
      </c>
      <c r="G28" s="109">
        <v>156</v>
      </c>
      <c r="H28" s="109">
        <v>179</v>
      </c>
      <c r="I28" s="112">
        <f t="shared" si="11"/>
        <v>631</v>
      </c>
      <c r="J28" s="111"/>
      <c r="K28" s="109"/>
      <c r="L28" s="109"/>
      <c r="M28" s="109"/>
      <c r="N28" s="109"/>
      <c r="O28" s="112">
        <f t="shared" si="12"/>
        <v>0</v>
      </c>
      <c r="P28" s="111"/>
      <c r="Q28" s="109">
        <v>172</v>
      </c>
      <c r="R28" s="109">
        <v>158</v>
      </c>
      <c r="S28" s="109">
        <v>159</v>
      </c>
      <c r="T28" s="109">
        <v>150</v>
      </c>
      <c r="U28" s="112">
        <f t="shared" si="13"/>
        <v>639</v>
      </c>
      <c r="V28" s="111"/>
      <c r="W28" s="109">
        <v>146</v>
      </c>
      <c r="X28" s="109">
        <v>156</v>
      </c>
      <c r="Y28" s="109">
        <v>150</v>
      </c>
      <c r="Z28" s="109">
        <v>176</v>
      </c>
      <c r="AA28" s="112">
        <f t="shared" si="14"/>
        <v>628</v>
      </c>
      <c r="AB28" s="111"/>
      <c r="AC28" s="109"/>
      <c r="AD28" s="109">
        <v>131</v>
      </c>
      <c r="AE28" s="109">
        <v>157</v>
      </c>
      <c r="AF28" s="109">
        <v>149</v>
      </c>
      <c r="AG28" s="112">
        <f t="shared" si="15"/>
        <v>437</v>
      </c>
      <c r="AH28" s="111"/>
      <c r="AI28" s="109">
        <v>158</v>
      </c>
      <c r="AJ28" s="109">
        <v>188</v>
      </c>
      <c r="AK28" s="109">
        <v>151</v>
      </c>
      <c r="AL28" s="109">
        <v>168</v>
      </c>
      <c r="AM28" s="112">
        <f t="shared" si="16"/>
        <v>665</v>
      </c>
      <c r="AN28" s="111"/>
      <c r="AO28" s="109">
        <v>161</v>
      </c>
      <c r="AP28" s="109">
        <v>151</v>
      </c>
      <c r="AQ28" s="109">
        <v>147</v>
      </c>
      <c r="AR28" s="109">
        <v>129</v>
      </c>
      <c r="AS28" s="112">
        <f t="shared" si="17"/>
        <v>588</v>
      </c>
      <c r="AT28" s="111"/>
      <c r="AU28" s="109"/>
      <c r="AV28" s="109"/>
      <c r="AW28" s="109"/>
      <c r="AX28" s="109"/>
      <c r="AY28" s="112">
        <f t="shared" si="18"/>
        <v>0</v>
      </c>
      <c r="AZ28" s="111"/>
      <c r="BA28" s="109"/>
      <c r="BB28" s="109"/>
      <c r="BC28" s="109"/>
      <c r="BD28" s="109"/>
      <c r="BE28" s="112">
        <f t="shared" si="19"/>
        <v>0</v>
      </c>
      <c r="BF28" s="44">
        <f t="shared" si="21"/>
        <v>4</v>
      </c>
      <c r="BG28" s="17">
        <f t="shared" si="22"/>
        <v>0</v>
      </c>
      <c r="BH28" s="17">
        <f t="shared" si="23"/>
        <v>4</v>
      </c>
      <c r="BI28" s="17">
        <f t="shared" si="24"/>
        <v>4</v>
      </c>
      <c r="BJ28" s="17">
        <f t="shared" si="25"/>
        <v>3</v>
      </c>
      <c r="BK28" s="17">
        <f t="shared" si="26"/>
        <v>4</v>
      </c>
      <c r="BL28" s="17">
        <f t="shared" si="27"/>
        <v>4</v>
      </c>
      <c r="BM28" s="17">
        <f t="shared" si="28"/>
        <v>0</v>
      </c>
      <c r="BN28" s="17">
        <f t="shared" si="29"/>
        <v>0</v>
      </c>
      <c r="BO28" s="17">
        <f t="shared" si="30"/>
        <v>23</v>
      </c>
      <c r="BP28" s="17">
        <f t="shared" si="31"/>
        <v>3588</v>
      </c>
      <c r="BQ28" s="17">
        <f t="shared" si="32"/>
        <v>156</v>
      </c>
    </row>
    <row r="29" spans="1:69" s="110" customFormat="1" ht="17.100000000000001" customHeight="1" x14ac:dyDescent="0.25">
      <c r="A29" s="107"/>
      <c r="B29" s="108" t="s">
        <v>52</v>
      </c>
      <c r="C29" s="115" t="s">
        <v>46</v>
      </c>
      <c r="D29" s="111"/>
      <c r="E29" s="109"/>
      <c r="F29" s="109"/>
      <c r="G29" s="109"/>
      <c r="H29" s="109"/>
      <c r="I29" s="112">
        <f t="shared" si="11"/>
        <v>0</v>
      </c>
      <c r="J29" s="111"/>
      <c r="K29" s="109">
        <v>125</v>
      </c>
      <c r="L29" s="109">
        <v>132</v>
      </c>
      <c r="M29" s="109">
        <v>136</v>
      </c>
      <c r="N29" s="109">
        <v>160</v>
      </c>
      <c r="O29" s="112">
        <f t="shared" si="12"/>
        <v>553</v>
      </c>
      <c r="P29" s="111"/>
      <c r="Q29" s="109"/>
      <c r="R29" s="109"/>
      <c r="S29" s="109"/>
      <c r="T29" s="109"/>
      <c r="U29" s="112">
        <f t="shared" si="13"/>
        <v>0</v>
      </c>
      <c r="V29" s="111"/>
      <c r="W29" s="109">
        <v>169</v>
      </c>
      <c r="X29" s="109">
        <v>138</v>
      </c>
      <c r="Y29" s="109">
        <v>161</v>
      </c>
      <c r="Z29" s="109">
        <v>146</v>
      </c>
      <c r="AA29" s="112">
        <f t="shared" si="14"/>
        <v>614</v>
      </c>
      <c r="AB29" s="111"/>
      <c r="AC29" s="109"/>
      <c r="AD29" s="109"/>
      <c r="AE29" s="109"/>
      <c r="AF29" s="109"/>
      <c r="AG29" s="112">
        <f t="shared" si="15"/>
        <v>0</v>
      </c>
      <c r="AH29" s="111"/>
      <c r="AI29" s="109">
        <v>153</v>
      </c>
      <c r="AJ29" s="109">
        <v>169</v>
      </c>
      <c r="AK29" s="109">
        <v>145</v>
      </c>
      <c r="AL29" s="109">
        <v>164</v>
      </c>
      <c r="AM29" s="112">
        <f t="shared" si="16"/>
        <v>631</v>
      </c>
      <c r="AN29" s="111"/>
      <c r="AO29" s="109"/>
      <c r="AP29" s="109"/>
      <c r="AQ29" s="109"/>
      <c r="AR29" s="109"/>
      <c r="AS29" s="112">
        <f t="shared" si="17"/>
        <v>0</v>
      </c>
      <c r="AT29" s="111"/>
      <c r="AU29" s="109"/>
      <c r="AV29" s="109"/>
      <c r="AW29" s="109"/>
      <c r="AX29" s="109"/>
      <c r="AY29" s="112">
        <f t="shared" si="18"/>
        <v>0</v>
      </c>
      <c r="AZ29" s="111"/>
      <c r="BA29" s="109"/>
      <c r="BB29" s="109"/>
      <c r="BC29" s="109"/>
      <c r="BD29" s="109"/>
      <c r="BE29" s="112">
        <f t="shared" si="19"/>
        <v>0</v>
      </c>
      <c r="BF29" s="44">
        <f t="shared" si="21"/>
        <v>0</v>
      </c>
      <c r="BG29" s="17">
        <f t="shared" si="22"/>
        <v>4</v>
      </c>
      <c r="BH29" s="17">
        <f t="shared" si="23"/>
        <v>0</v>
      </c>
      <c r="BI29" s="17">
        <f t="shared" si="24"/>
        <v>4</v>
      </c>
      <c r="BJ29" s="17">
        <f t="shared" si="25"/>
        <v>0</v>
      </c>
      <c r="BK29" s="17">
        <f t="shared" si="26"/>
        <v>4</v>
      </c>
      <c r="BL29" s="17">
        <f t="shared" si="27"/>
        <v>0</v>
      </c>
      <c r="BM29" s="17">
        <f t="shared" si="28"/>
        <v>0</v>
      </c>
      <c r="BN29" s="17">
        <f t="shared" si="29"/>
        <v>0</v>
      </c>
      <c r="BO29" s="17">
        <f t="shared" si="30"/>
        <v>12</v>
      </c>
      <c r="BP29" s="17">
        <f t="shared" si="31"/>
        <v>1798</v>
      </c>
      <c r="BQ29" s="17">
        <f t="shared" si="32"/>
        <v>149.83333333333334</v>
      </c>
    </row>
    <row r="30" spans="1:69" s="110" customFormat="1" ht="17.100000000000001" customHeight="1" x14ac:dyDescent="0.25">
      <c r="A30" s="107"/>
      <c r="B30" s="108" t="s">
        <v>95</v>
      </c>
      <c r="C30" s="115" t="s">
        <v>54</v>
      </c>
      <c r="D30" s="111"/>
      <c r="E30" s="109">
        <v>127</v>
      </c>
      <c r="F30" s="109">
        <v>142</v>
      </c>
      <c r="G30" s="109">
        <v>132</v>
      </c>
      <c r="H30" s="109">
        <v>182</v>
      </c>
      <c r="I30" s="112">
        <f t="shared" si="11"/>
        <v>583</v>
      </c>
      <c r="J30" s="111"/>
      <c r="K30" s="109"/>
      <c r="L30" s="109"/>
      <c r="M30" s="109"/>
      <c r="N30" s="109"/>
      <c r="O30" s="112">
        <f t="shared" si="12"/>
        <v>0</v>
      </c>
      <c r="P30" s="111"/>
      <c r="Q30" s="109"/>
      <c r="R30" s="109"/>
      <c r="S30" s="109"/>
      <c r="T30" s="109"/>
      <c r="U30" s="112">
        <f t="shared" si="13"/>
        <v>0</v>
      </c>
      <c r="V30" s="111"/>
      <c r="W30" s="109"/>
      <c r="X30" s="109"/>
      <c r="Y30" s="109"/>
      <c r="Z30" s="109"/>
      <c r="AA30" s="112">
        <f t="shared" si="14"/>
        <v>0</v>
      </c>
      <c r="AB30" s="111"/>
      <c r="AC30" s="109">
        <v>127</v>
      </c>
      <c r="AD30" s="109">
        <v>129</v>
      </c>
      <c r="AE30" s="109">
        <v>163</v>
      </c>
      <c r="AF30" s="109">
        <v>140</v>
      </c>
      <c r="AG30" s="112">
        <f t="shared" si="15"/>
        <v>559</v>
      </c>
      <c r="AH30" s="111"/>
      <c r="AI30" s="109"/>
      <c r="AJ30" s="109"/>
      <c r="AK30" s="109"/>
      <c r="AL30" s="109"/>
      <c r="AM30" s="112">
        <f t="shared" si="16"/>
        <v>0</v>
      </c>
      <c r="AN30" s="111"/>
      <c r="AO30" s="109">
        <v>129</v>
      </c>
      <c r="AP30" s="109">
        <v>166</v>
      </c>
      <c r="AQ30" s="109">
        <v>159</v>
      </c>
      <c r="AR30" s="109">
        <v>186</v>
      </c>
      <c r="AS30" s="112">
        <f t="shared" si="17"/>
        <v>640</v>
      </c>
      <c r="AT30" s="111"/>
      <c r="AU30" s="109"/>
      <c r="AV30" s="109"/>
      <c r="AW30" s="109"/>
      <c r="AX30" s="109"/>
      <c r="AY30" s="112">
        <f t="shared" si="18"/>
        <v>0</v>
      </c>
      <c r="AZ30" s="111"/>
      <c r="BA30" s="109"/>
      <c r="BB30" s="109"/>
      <c r="BC30" s="109"/>
      <c r="BD30" s="109"/>
      <c r="BE30" s="112">
        <f t="shared" si="19"/>
        <v>0</v>
      </c>
      <c r="BF30" s="44">
        <f t="shared" si="21"/>
        <v>4</v>
      </c>
      <c r="BG30" s="17">
        <f t="shared" si="22"/>
        <v>0</v>
      </c>
      <c r="BH30" s="17">
        <f t="shared" si="23"/>
        <v>0</v>
      </c>
      <c r="BI30" s="17">
        <f t="shared" si="24"/>
        <v>0</v>
      </c>
      <c r="BJ30" s="17">
        <f t="shared" si="25"/>
        <v>4</v>
      </c>
      <c r="BK30" s="17">
        <f t="shared" si="26"/>
        <v>0</v>
      </c>
      <c r="BL30" s="17">
        <f t="shared" si="27"/>
        <v>4</v>
      </c>
      <c r="BM30" s="17">
        <f t="shared" si="28"/>
        <v>0</v>
      </c>
      <c r="BN30" s="17">
        <f t="shared" si="29"/>
        <v>0</v>
      </c>
      <c r="BO30" s="17">
        <f t="shared" si="30"/>
        <v>12</v>
      </c>
      <c r="BP30" s="17">
        <f t="shared" si="31"/>
        <v>1782</v>
      </c>
      <c r="BQ30" s="17">
        <f t="shared" si="32"/>
        <v>148.5</v>
      </c>
    </row>
    <row r="31" spans="1:69" s="110" customFormat="1" ht="17.100000000000001" customHeight="1" x14ac:dyDescent="0.25">
      <c r="A31" s="107"/>
      <c r="B31" s="108" t="s">
        <v>55</v>
      </c>
      <c r="C31" s="115" t="s">
        <v>56</v>
      </c>
      <c r="D31" s="111"/>
      <c r="E31" s="109">
        <v>139</v>
      </c>
      <c r="F31" s="109">
        <v>170</v>
      </c>
      <c r="G31" s="109">
        <v>175</v>
      </c>
      <c r="H31" s="109">
        <v>190</v>
      </c>
      <c r="I31" s="112">
        <f t="shared" si="11"/>
        <v>674</v>
      </c>
      <c r="J31" s="111"/>
      <c r="K31" s="109">
        <v>158</v>
      </c>
      <c r="L31" s="109">
        <v>168</v>
      </c>
      <c r="M31" s="109">
        <v>165</v>
      </c>
      <c r="N31" s="109">
        <v>165</v>
      </c>
      <c r="O31" s="112">
        <f t="shared" si="12"/>
        <v>656</v>
      </c>
      <c r="P31" s="111"/>
      <c r="Q31" s="109">
        <v>149</v>
      </c>
      <c r="R31" s="109">
        <v>169</v>
      </c>
      <c r="S31" s="109">
        <v>178</v>
      </c>
      <c r="T31" s="109">
        <v>176</v>
      </c>
      <c r="U31" s="112">
        <f t="shared" si="13"/>
        <v>672</v>
      </c>
      <c r="V31" s="111"/>
      <c r="W31" s="109">
        <v>128</v>
      </c>
      <c r="X31" s="109">
        <v>157</v>
      </c>
      <c r="Y31" s="109">
        <v>154</v>
      </c>
      <c r="Z31" s="109">
        <v>166</v>
      </c>
      <c r="AA31" s="112">
        <f t="shared" si="14"/>
        <v>605</v>
      </c>
      <c r="AB31" s="111"/>
      <c r="AC31" s="109">
        <v>164</v>
      </c>
      <c r="AD31" s="109">
        <v>178</v>
      </c>
      <c r="AE31" s="109">
        <v>152</v>
      </c>
      <c r="AF31" s="109">
        <v>166</v>
      </c>
      <c r="AG31" s="112">
        <f t="shared" si="15"/>
        <v>660</v>
      </c>
      <c r="AH31" s="111"/>
      <c r="AI31" s="109">
        <v>169</v>
      </c>
      <c r="AJ31" s="109">
        <v>177</v>
      </c>
      <c r="AK31" s="109">
        <v>168</v>
      </c>
      <c r="AL31" s="109">
        <v>138</v>
      </c>
      <c r="AM31" s="112">
        <f t="shared" si="16"/>
        <v>652</v>
      </c>
      <c r="AN31" s="111"/>
      <c r="AO31" s="109">
        <v>170</v>
      </c>
      <c r="AP31" s="109">
        <v>145</v>
      </c>
      <c r="AQ31" s="109">
        <v>146</v>
      </c>
      <c r="AR31" s="109">
        <v>182</v>
      </c>
      <c r="AS31" s="112">
        <f t="shared" si="17"/>
        <v>643</v>
      </c>
      <c r="AT31" s="111"/>
      <c r="AU31" s="109"/>
      <c r="AV31" s="109"/>
      <c r="AW31" s="109"/>
      <c r="AX31" s="109"/>
      <c r="AY31" s="112">
        <f t="shared" si="18"/>
        <v>0</v>
      </c>
      <c r="AZ31" s="111"/>
      <c r="BA31" s="109"/>
      <c r="BB31" s="109"/>
      <c r="BC31" s="109"/>
      <c r="BD31" s="109"/>
      <c r="BE31" s="112">
        <f t="shared" si="19"/>
        <v>0</v>
      </c>
      <c r="BF31" s="44">
        <f t="shared" si="21"/>
        <v>4</v>
      </c>
      <c r="BG31" s="17">
        <f t="shared" si="22"/>
        <v>4</v>
      </c>
      <c r="BH31" s="17">
        <f t="shared" si="23"/>
        <v>4</v>
      </c>
      <c r="BI31" s="17">
        <f t="shared" si="24"/>
        <v>4</v>
      </c>
      <c r="BJ31" s="17">
        <f t="shared" si="25"/>
        <v>4</v>
      </c>
      <c r="BK31" s="17">
        <f t="shared" si="26"/>
        <v>4</v>
      </c>
      <c r="BL31" s="17">
        <f t="shared" si="27"/>
        <v>4</v>
      </c>
      <c r="BM31" s="17">
        <f t="shared" si="28"/>
        <v>0</v>
      </c>
      <c r="BN31" s="17">
        <f t="shared" si="29"/>
        <v>0</v>
      </c>
      <c r="BO31" s="17">
        <f t="shared" si="30"/>
        <v>28</v>
      </c>
      <c r="BP31" s="17">
        <f t="shared" si="31"/>
        <v>4562</v>
      </c>
      <c r="BQ31" s="17">
        <f t="shared" si="32"/>
        <v>162.92857142857142</v>
      </c>
    </row>
    <row r="32" spans="1:69" s="110" customFormat="1" ht="17.100000000000001" customHeight="1" x14ac:dyDescent="0.25">
      <c r="A32" s="107"/>
      <c r="B32" s="108" t="s">
        <v>55</v>
      </c>
      <c r="C32" s="115" t="s">
        <v>32</v>
      </c>
      <c r="D32" s="111"/>
      <c r="E32" s="109">
        <v>167</v>
      </c>
      <c r="F32" s="109">
        <v>157</v>
      </c>
      <c r="G32" s="109">
        <v>165</v>
      </c>
      <c r="H32" s="109">
        <v>161</v>
      </c>
      <c r="I32" s="112">
        <f t="shared" si="11"/>
        <v>650</v>
      </c>
      <c r="J32" s="111"/>
      <c r="K32" s="109">
        <v>191</v>
      </c>
      <c r="L32" s="109">
        <v>137</v>
      </c>
      <c r="M32" s="109">
        <v>131</v>
      </c>
      <c r="N32" s="109">
        <v>168</v>
      </c>
      <c r="O32" s="112">
        <f t="shared" si="12"/>
        <v>627</v>
      </c>
      <c r="P32" s="111"/>
      <c r="Q32" s="109">
        <v>160</v>
      </c>
      <c r="R32" s="109">
        <v>179</v>
      </c>
      <c r="S32" s="109">
        <v>176</v>
      </c>
      <c r="T32" s="109">
        <v>176</v>
      </c>
      <c r="U32" s="112">
        <f t="shared" si="13"/>
        <v>691</v>
      </c>
      <c r="V32" s="111"/>
      <c r="W32" s="109">
        <v>137</v>
      </c>
      <c r="X32" s="109">
        <v>203</v>
      </c>
      <c r="Y32" s="109">
        <v>190</v>
      </c>
      <c r="Z32" s="109">
        <v>162</v>
      </c>
      <c r="AA32" s="112">
        <f t="shared" si="14"/>
        <v>692</v>
      </c>
      <c r="AB32" s="111"/>
      <c r="AC32" s="109">
        <v>158</v>
      </c>
      <c r="AD32" s="109">
        <v>150</v>
      </c>
      <c r="AE32" s="109">
        <v>174</v>
      </c>
      <c r="AF32" s="109">
        <v>213</v>
      </c>
      <c r="AG32" s="112">
        <f t="shared" si="15"/>
        <v>695</v>
      </c>
      <c r="AH32" s="111"/>
      <c r="AI32" s="109">
        <v>213</v>
      </c>
      <c r="AJ32" s="109">
        <v>111</v>
      </c>
      <c r="AK32" s="109">
        <v>177</v>
      </c>
      <c r="AL32" s="109">
        <v>156</v>
      </c>
      <c r="AM32" s="112">
        <f t="shared" si="16"/>
        <v>657</v>
      </c>
      <c r="AN32" s="111"/>
      <c r="AO32" s="109">
        <v>140</v>
      </c>
      <c r="AP32" s="109">
        <v>198</v>
      </c>
      <c r="AQ32" s="109">
        <v>160</v>
      </c>
      <c r="AR32" s="109">
        <v>179</v>
      </c>
      <c r="AS32" s="112">
        <f t="shared" si="17"/>
        <v>677</v>
      </c>
      <c r="AT32" s="111"/>
      <c r="AU32" s="109"/>
      <c r="AV32" s="109"/>
      <c r="AW32" s="109"/>
      <c r="AX32" s="109"/>
      <c r="AY32" s="112">
        <f t="shared" si="18"/>
        <v>0</v>
      </c>
      <c r="AZ32" s="111"/>
      <c r="BA32" s="109"/>
      <c r="BB32" s="109"/>
      <c r="BC32" s="109"/>
      <c r="BD32" s="109"/>
      <c r="BE32" s="112">
        <f t="shared" si="19"/>
        <v>0</v>
      </c>
      <c r="BF32" s="44">
        <f t="shared" si="21"/>
        <v>4</v>
      </c>
      <c r="BG32" s="17">
        <f t="shared" si="22"/>
        <v>4</v>
      </c>
      <c r="BH32" s="17">
        <f t="shared" si="23"/>
        <v>4</v>
      </c>
      <c r="BI32" s="17">
        <f t="shared" si="24"/>
        <v>4</v>
      </c>
      <c r="BJ32" s="17">
        <f t="shared" si="25"/>
        <v>4</v>
      </c>
      <c r="BK32" s="17">
        <f t="shared" si="26"/>
        <v>4</v>
      </c>
      <c r="BL32" s="17">
        <f t="shared" si="27"/>
        <v>4</v>
      </c>
      <c r="BM32" s="17">
        <f t="shared" si="28"/>
        <v>0</v>
      </c>
      <c r="BN32" s="17">
        <f t="shared" si="29"/>
        <v>0</v>
      </c>
      <c r="BO32" s="17">
        <f t="shared" si="30"/>
        <v>28</v>
      </c>
      <c r="BP32" s="17">
        <f t="shared" si="31"/>
        <v>4689</v>
      </c>
      <c r="BQ32" s="17">
        <f t="shared" si="32"/>
        <v>167.46428571428572</v>
      </c>
    </row>
    <row r="33" spans="1:69" s="110" customFormat="1" ht="17.100000000000001" customHeight="1" x14ac:dyDescent="0.25">
      <c r="A33" s="107"/>
      <c r="B33" s="108" t="s">
        <v>81</v>
      </c>
      <c r="C33" s="115" t="s">
        <v>82</v>
      </c>
      <c r="D33" s="111"/>
      <c r="E33" s="109"/>
      <c r="F33" s="109"/>
      <c r="G33" s="109"/>
      <c r="H33" s="109"/>
      <c r="I33" s="112">
        <f t="shared" si="11"/>
        <v>0</v>
      </c>
      <c r="J33" s="111"/>
      <c r="K33" s="109">
        <v>156</v>
      </c>
      <c r="L33" s="109">
        <v>146</v>
      </c>
      <c r="M33" s="109">
        <v>142</v>
      </c>
      <c r="N33" s="109">
        <v>178</v>
      </c>
      <c r="O33" s="112">
        <f t="shared" si="12"/>
        <v>622</v>
      </c>
      <c r="P33" s="111"/>
      <c r="Q33" s="109"/>
      <c r="R33" s="109"/>
      <c r="S33" s="109"/>
      <c r="T33" s="109"/>
      <c r="U33" s="112">
        <f t="shared" si="13"/>
        <v>0</v>
      </c>
      <c r="V33" s="111"/>
      <c r="W33" s="109">
        <v>165</v>
      </c>
      <c r="X33" s="109">
        <v>188</v>
      </c>
      <c r="Y33" s="109">
        <v>194</v>
      </c>
      <c r="Z33" s="109">
        <v>157</v>
      </c>
      <c r="AA33" s="112">
        <f t="shared" si="14"/>
        <v>704</v>
      </c>
      <c r="AB33" s="111"/>
      <c r="AC33" s="109">
        <v>149</v>
      </c>
      <c r="AD33" s="109">
        <v>160</v>
      </c>
      <c r="AE33" s="109">
        <v>149</v>
      </c>
      <c r="AF33" s="109">
        <v>184</v>
      </c>
      <c r="AG33" s="112">
        <f t="shared" si="15"/>
        <v>642</v>
      </c>
      <c r="AH33" s="111"/>
      <c r="AI33" s="109"/>
      <c r="AJ33" s="109"/>
      <c r="AK33" s="109"/>
      <c r="AL33" s="109"/>
      <c r="AM33" s="112">
        <f t="shared" si="16"/>
        <v>0</v>
      </c>
      <c r="AN33" s="111"/>
      <c r="AO33" s="109">
        <v>173</v>
      </c>
      <c r="AP33" s="109">
        <v>207</v>
      </c>
      <c r="AQ33" s="109">
        <v>186</v>
      </c>
      <c r="AR33" s="109">
        <v>184</v>
      </c>
      <c r="AS33" s="112">
        <f t="shared" si="17"/>
        <v>750</v>
      </c>
      <c r="AT33" s="111"/>
      <c r="AU33" s="109"/>
      <c r="AV33" s="109"/>
      <c r="AW33" s="109"/>
      <c r="AX33" s="109"/>
      <c r="AY33" s="112">
        <f t="shared" si="18"/>
        <v>0</v>
      </c>
      <c r="AZ33" s="111"/>
      <c r="BA33" s="109"/>
      <c r="BB33" s="109"/>
      <c r="BC33" s="109"/>
      <c r="BD33" s="109"/>
      <c r="BE33" s="112">
        <f t="shared" si="19"/>
        <v>0</v>
      </c>
      <c r="BF33" s="44">
        <f t="shared" si="21"/>
        <v>0</v>
      </c>
      <c r="BG33" s="17">
        <f t="shared" si="22"/>
        <v>4</v>
      </c>
      <c r="BH33" s="17">
        <f t="shared" si="23"/>
        <v>0</v>
      </c>
      <c r="BI33" s="17">
        <f t="shared" si="24"/>
        <v>4</v>
      </c>
      <c r="BJ33" s="17">
        <f t="shared" si="25"/>
        <v>4</v>
      </c>
      <c r="BK33" s="17">
        <f t="shared" si="26"/>
        <v>0</v>
      </c>
      <c r="BL33" s="17">
        <f t="shared" si="27"/>
        <v>4</v>
      </c>
      <c r="BM33" s="17">
        <f t="shared" si="28"/>
        <v>0</v>
      </c>
      <c r="BN33" s="17">
        <f t="shared" si="29"/>
        <v>0</v>
      </c>
      <c r="BO33" s="17">
        <f t="shared" si="30"/>
        <v>16</v>
      </c>
      <c r="BP33" s="17">
        <f t="shared" si="31"/>
        <v>2718</v>
      </c>
      <c r="BQ33" s="17">
        <f t="shared" si="32"/>
        <v>169.875</v>
      </c>
    </row>
    <row r="34" spans="1:69" ht="17.100000000000001" customHeight="1" x14ac:dyDescent="0.25">
      <c r="A34" s="100"/>
      <c r="B34" s="101" t="s">
        <v>103</v>
      </c>
      <c r="C34" s="46" t="s">
        <v>104</v>
      </c>
      <c r="D34" s="111"/>
      <c r="E34" s="109"/>
      <c r="F34" s="109"/>
      <c r="G34" s="109"/>
      <c r="H34" s="109"/>
      <c r="I34" s="112">
        <f t="shared" ref="I34" si="45">SUM(E34:H34)</f>
        <v>0</v>
      </c>
      <c r="J34" s="111"/>
      <c r="K34" s="109"/>
      <c r="L34" s="109"/>
      <c r="M34" s="109"/>
      <c r="N34" s="109"/>
      <c r="O34" s="112">
        <f t="shared" ref="O34" si="46">SUM(K34:N34)</f>
        <v>0</v>
      </c>
      <c r="P34" s="111"/>
      <c r="Q34" s="109"/>
      <c r="R34" s="109"/>
      <c r="S34" s="109"/>
      <c r="T34" s="109"/>
      <c r="U34" s="112">
        <f t="shared" ref="U34" si="47">SUM(Q34:T34)</f>
        <v>0</v>
      </c>
      <c r="V34" s="111"/>
      <c r="W34" s="109"/>
      <c r="X34" s="109"/>
      <c r="Y34" s="109"/>
      <c r="Z34" s="109"/>
      <c r="AA34" s="112">
        <f t="shared" ref="AA34" si="48">SUM(W34:Z34)</f>
        <v>0</v>
      </c>
      <c r="AB34" s="102"/>
      <c r="AC34" s="103">
        <v>181</v>
      </c>
      <c r="AD34" s="103">
        <v>151</v>
      </c>
      <c r="AE34" s="103">
        <v>167</v>
      </c>
      <c r="AF34" s="103">
        <v>166</v>
      </c>
      <c r="AG34" s="104">
        <f t="shared" si="15"/>
        <v>665</v>
      </c>
      <c r="AH34" s="102"/>
      <c r="AI34" s="103">
        <v>157</v>
      </c>
      <c r="AJ34" s="103">
        <v>180</v>
      </c>
      <c r="AK34" s="103">
        <v>147</v>
      </c>
      <c r="AL34" s="103">
        <v>225</v>
      </c>
      <c r="AM34" s="112">
        <f t="shared" si="16"/>
        <v>709</v>
      </c>
      <c r="AN34" s="111"/>
      <c r="AO34" s="109">
        <v>155</v>
      </c>
      <c r="AP34" s="109">
        <v>187</v>
      </c>
      <c r="AQ34" s="109">
        <v>168</v>
      </c>
      <c r="AR34" s="109">
        <v>152</v>
      </c>
      <c r="AS34" s="112">
        <f t="shared" ref="AS34" si="49">SUM(AO34:AR34)</f>
        <v>662</v>
      </c>
      <c r="AT34" s="111"/>
      <c r="AU34" s="109"/>
      <c r="AV34" s="109"/>
      <c r="AW34" s="109"/>
      <c r="AX34" s="109"/>
      <c r="AY34" s="112">
        <f t="shared" ref="AY34" si="50">SUM(AU34:AX34)</f>
        <v>0</v>
      </c>
      <c r="AZ34" s="111"/>
      <c r="BA34" s="109"/>
      <c r="BB34" s="109"/>
      <c r="BC34" s="109"/>
      <c r="BD34" s="109"/>
      <c r="BE34" s="112">
        <f t="shared" ref="BE34" si="51">SUM(BA34:BD34)</f>
        <v>0</v>
      </c>
      <c r="BF34" s="44">
        <f t="shared" si="21"/>
        <v>0</v>
      </c>
      <c r="BG34" s="17">
        <f t="shared" si="22"/>
        <v>0</v>
      </c>
      <c r="BH34" s="17">
        <f t="shared" si="23"/>
        <v>0</v>
      </c>
      <c r="BI34" s="17">
        <f t="shared" si="24"/>
        <v>0</v>
      </c>
      <c r="BJ34" s="17">
        <f t="shared" si="25"/>
        <v>4</v>
      </c>
      <c r="BK34" s="17">
        <f t="shared" si="26"/>
        <v>4</v>
      </c>
      <c r="BL34" s="17">
        <f t="shared" si="27"/>
        <v>4</v>
      </c>
      <c r="BM34" s="17">
        <f t="shared" si="28"/>
        <v>0</v>
      </c>
      <c r="BN34" s="17">
        <f t="shared" si="29"/>
        <v>0</v>
      </c>
      <c r="BO34" s="17">
        <f t="shared" si="30"/>
        <v>12</v>
      </c>
      <c r="BP34" s="17">
        <f t="shared" si="31"/>
        <v>2036</v>
      </c>
      <c r="BQ34" s="17">
        <f t="shared" si="32"/>
        <v>169.66666666666666</v>
      </c>
    </row>
    <row r="35" spans="1:69" ht="17.100000000000001" customHeight="1" x14ac:dyDescent="0.25">
      <c r="A35" s="100"/>
      <c r="B35" s="101"/>
      <c r="C35" s="46"/>
      <c r="D35" s="102"/>
      <c r="E35" s="103"/>
      <c r="F35" s="103"/>
      <c r="G35" s="103"/>
      <c r="H35" s="103"/>
      <c r="I35" s="104"/>
      <c r="J35" s="102"/>
      <c r="K35" s="103"/>
      <c r="L35" s="103"/>
      <c r="M35" s="103"/>
      <c r="N35" s="103"/>
      <c r="O35" s="104"/>
      <c r="P35" s="102"/>
      <c r="Q35" s="103"/>
      <c r="R35" s="103"/>
      <c r="S35" s="103"/>
      <c r="T35" s="103"/>
      <c r="U35" s="104"/>
      <c r="V35" s="102"/>
      <c r="W35" s="103"/>
      <c r="X35" s="103"/>
      <c r="Y35" s="103"/>
      <c r="Z35" s="103"/>
      <c r="AA35" s="104"/>
      <c r="AB35" s="102"/>
      <c r="AC35" s="103"/>
      <c r="AD35" s="103"/>
      <c r="AE35" s="103"/>
      <c r="AF35" s="103"/>
      <c r="AG35" s="104"/>
      <c r="AH35" s="102"/>
      <c r="AI35" s="103"/>
      <c r="AJ35" s="103"/>
      <c r="AK35" s="103"/>
      <c r="AL35" s="103"/>
      <c r="AM35" s="104"/>
      <c r="AN35" s="102"/>
      <c r="AO35" s="103"/>
      <c r="AP35" s="103"/>
      <c r="AQ35" s="103"/>
      <c r="AR35" s="103"/>
      <c r="AS35" s="104"/>
      <c r="AT35" s="102"/>
      <c r="AU35" s="103"/>
      <c r="AV35" s="103"/>
      <c r="AW35" s="103"/>
      <c r="AX35" s="103"/>
      <c r="AY35" s="104"/>
      <c r="AZ35" s="102"/>
      <c r="BA35" s="103"/>
      <c r="BB35" s="103"/>
      <c r="BC35" s="103"/>
      <c r="BD35" s="103"/>
      <c r="BE35" s="104"/>
      <c r="BF35" s="44">
        <f t="shared" si="21"/>
        <v>0</v>
      </c>
      <c r="BG35" s="17">
        <f t="shared" si="22"/>
        <v>0</v>
      </c>
      <c r="BH35" s="17">
        <f t="shared" si="23"/>
        <v>0</v>
      </c>
      <c r="BI35" s="17">
        <f t="shared" si="24"/>
        <v>0</v>
      </c>
      <c r="BJ35" s="17">
        <f t="shared" si="25"/>
        <v>0</v>
      </c>
      <c r="BK35" s="17">
        <f t="shared" si="26"/>
        <v>0</v>
      </c>
      <c r="BL35" s="17">
        <f t="shared" si="27"/>
        <v>0</v>
      </c>
      <c r="BM35" s="17">
        <f t="shared" si="28"/>
        <v>0</v>
      </c>
      <c r="BN35" s="17">
        <f t="shared" si="29"/>
        <v>0</v>
      </c>
      <c r="BO35" s="17">
        <f t="shared" si="30"/>
        <v>0</v>
      </c>
      <c r="BP35" s="17">
        <f t="shared" si="31"/>
        <v>0</v>
      </c>
      <c r="BQ35" s="17" t="e">
        <f t="shared" si="32"/>
        <v>#DIV/0!</v>
      </c>
    </row>
    <row r="36" spans="1:69" ht="27" customHeight="1" x14ac:dyDescent="0.25">
      <c r="A36" s="30">
        <v>1</v>
      </c>
      <c r="B36" s="118" t="s">
        <v>25</v>
      </c>
      <c r="C36" s="120"/>
      <c r="D36" s="31" t="s">
        <v>26</v>
      </c>
      <c r="E36" s="32" t="s">
        <v>27</v>
      </c>
      <c r="F36" s="32" t="s">
        <v>28</v>
      </c>
      <c r="G36" s="32" t="s">
        <v>29</v>
      </c>
      <c r="H36" s="32" t="s">
        <v>30</v>
      </c>
      <c r="I36" s="33" t="s">
        <v>23</v>
      </c>
      <c r="J36" s="31" t="s">
        <v>26</v>
      </c>
      <c r="K36" s="32" t="s">
        <v>27</v>
      </c>
      <c r="L36" s="32" t="s">
        <v>28</v>
      </c>
      <c r="M36" s="32" t="s">
        <v>29</v>
      </c>
      <c r="N36" s="32" t="s">
        <v>30</v>
      </c>
      <c r="O36" s="33" t="s">
        <v>23</v>
      </c>
      <c r="P36" s="31" t="s">
        <v>26</v>
      </c>
      <c r="Q36" s="32" t="s">
        <v>27</v>
      </c>
      <c r="R36" s="32" t="s">
        <v>28</v>
      </c>
      <c r="S36" s="32" t="s">
        <v>29</v>
      </c>
      <c r="T36" s="32" t="s">
        <v>30</v>
      </c>
      <c r="U36" s="33" t="s">
        <v>23</v>
      </c>
      <c r="V36" s="31" t="s">
        <v>26</v>
      </c>
      <c r="W36" s="32" t="s">
        <v>27</v>
      </c>
      <c r="X36" s="32" t="s">
        <v>28</v>
      </c>
      <c r="Y36" s="32" t="s">
        <v>29</v>
      </c>
      <c r="Z36" s="32" t="s">
        <v>30</v>
      </c>
      <c r="AA36" s="33" t="s">
        <v>23</v>
      </c>
      <c r="AB36" s="31" t="s">
        <v>26</v>
      </c>
      <c r="AC36" s="32" t="s">
        <v>27</v>
      </c>
      <c r="AD36" s="32" t="s">
        <v>28</v>
      </c>
      <c r="AE36" s="32" t="s">
        <v>29</v>
      </c>
      <c r="AF36" s="32" t="s">
        <v>30</v>
      </c>
      <c r="AG36" s="33" t="s">
        <v>23</v>
      </c>
      <c r="AH36" s="31" t="s">
        <v>26</v>
      </c>
      <c r="AI36" s="32" t="s">
        <v>27</v>
      </c>
      <c r="AJ36" s="32" t="s">
        <v>28</v>
      </c>
      <c r="AK36" s="32" t="s">
        <v>29</v>
      </c>
      <c r="AL36" s="32" t="s">
        <v>30</v>
      </c>
      <c r="AM36" s="33" t="s">
        <v>23</v>
      </c>
      <c r="AN36" s="31" t="s">
        <v>26</v>
      </c>
      <c r="AO36" s="32" t="s">
        <v>27</v>
      </c>
      <c r="AP36" s="32" t="s">
        <v>28</v>
      </c>
      <c r="AQ36" s="32" t="s">
        <v>29</v>
      </c>
      <c r="AR36" s="32" t="s">
        <v>30</v>
      </c>
      <c r="AS36" s="33" t="s">
        <v>23</v>
      </c>
      <c r="AT36" s="31" t="s">
        <v>26</v>
      </c>
      <c r="AU36" s="32" t="s">
        <v>27</v>
      </c>
      <c r="AV36" s="32" t="s">
        <v>28</v>
      </c>
      <c r="AW36" s="32" t="s">
        <v>29</v>
      </c>
      <c r="AX36" s="32" t="s">
        <v>30</v>
      </c>
      <c r="AY36" s="33" t="s">
        <v>23</v>
      </c>
      <c r="AZ36" s="31" t="s">
        <v>26</v>
      </c>
      <c r="BA36" s="32" t="s">
        <v>27</v>
      </c>
      <c r="BB36" s="32" t="s">
        <v>28</v>
      </c>
      <c r="BC36" s="32" t="s">
        <v>29</v>
      </c>
      <c r="BD36" s="32" t="s">
        <v>30</v>
      </c>
      <c r="BE36" s="33" t="s">
        <v>23</v>
      </c>
      <c r="BF36" s="44"/>
      <c r="BG36" s="17"/>
      <c r="BH36" s="17"/>
      <c r="BI36" s="17"/>
      <c r="BJ36" s="17"/>
      <c r="BK36" s="17"/>
      <c r="BL36" s="17"/>
      <c r="BM36" s="17"/>
      <c r="BN36" s="17"/>
      <c r="BO36" s="17"/>
      <c r="BP36" s="17"/>
      <c r="BQ36" s="17"/>
    </row>
    <row r="37" spans="1:69" ht="15.75" customHeight="1" x14ac:dyDescent="0.25">
      <c r="A37" s="36"/>
      <c r="B37" s="37" t="s">
        <v>50</v>
      </c>
      <c r="C37" s="38" t="s">
        <v>51</v>
      </c>
      <c r="D37" s="39">
        <v>44</v>
      </c>
      <c r="E37" s="40">
        <f>E28</f>
        <v>149</v>
      </c>
      <c r="F37" s="40">
        <f t="shared" ref="F37:H37" si="52">F28</f>
        <v>147</v>
      </c>
      <c r="G37" s="40">
        <f t="shared" si="52"/>
        <v>156</v>
      </c>
      <c r="H37" s="40">
        <f t="shared" si="52"/>
        <v>179</v>
      </c>
      <c r="I37" s="41">
        <f t="shared" ref="I37:I47" si="53">SUM(E37:H37)</f>
        <v>631</v>
      </c>
      <c r="J37" s="42"/>
      <c r="K37" s="43"/>
      <c r="L37" s="43"/>
      <c r="M37" s="43"/>
      <c r="N37" s="43"/>
      <c r="O37" s="41">
        <f t="shared" ref="O37:O47" si="54">SUM(K37:N37)</f>
        <v>0</v>
      </c>
      <c r="P37" s="42">
        <v>44</v>
      </c>
      <c r="Q37" s="43">
        <f>Q28</f>
        <v>172</v>
      </c>
      <c r="R37" s="43">
        <f t="shared" ref="R37:T37" si="55">R28</f>
        <v>158</v>
      </c>
      <c r="S37" s="43">
        <f t="shared" si="55"/>
        <v>159</v>
      </c>
      <c r="T37" s="43">
        <f t="shared" si="55"/>
        <v>150</v>
      </c>
      <c r="U37" s="41">
        <f t="shared" ref="U37:U47" si="56">SUM(Q37:T37)</f>
        <v>639</v>
      </c>
      <c r="V37" s="42"/>
      <c r="W37" s="43"/>
      <c r="X37" s="43"/>
      <c r="Y37" s="43"/>
      <c r="Z37" s="43"/>
      <c r="AA37" s="41">
        <f t="shared" ref="AA37:AA47" si="57">SUM(W37:Z37)</f>
        <v>0</v>
      </c>
      <c r="AB37" s="42"/>
      <c r="AC37" s="43"/>
      <c r="AD37" s="43"/>
      <c r="AE37" s="43"/>
      <c r="AF37" s="43"/>
      <c r="AG37" s="41">
        <f t="shared" ref="AG37:AG47" si="58">SUM(AC37:AF37)</f>
        <v>0</v>
      </c>
      <c r="AH37" s="42"/>
      <c r="AI37" s="43"/>
      <c r="AJ37" s="43"/>
      <c r="AK37" s="43"/>
      <c r="AL37" s="43"/>
      <c r="AM37" s="41">
        <f t="shared" ref="AM37:AM47" si="59">SUM(AI37:AL37)</f>
        <v>0</v>
      </c>
      <c r="AN37" s="42">
        <v>44</v>
      </c>
      <c r="AO37" s="43">
        <f>AO28</f>
        <v>161</v>
      </c>
      <c r="AP37" s="43">
        <f t="shared" ref="AP37:AR37" si="60">AP28</f>
        <v>151</v>
      </c>
      <c r="AQ37" s="43">
        <f t="shared" si="60"/>
        <v>147</v>
      </c>
      <c r="AR37" s="43">
        <f t="shared" si="60"/>
        <v>129</v>
      </c>
      <c r="AS37" s="41">
        <f t="shared" ref="AS37:AS47" si="61">SUM(AO37:AR37)</f>
        <v>588</v>
      </c>
      <c r="AT37" s="42"/>
      <c r="AU37" s="43"/>
      <c r="AV37" s="43"/>
      <c r="AW37" s="43"/>
      <c r="AX37" s="43"/>
      <c r="AY37" s="41">
        <f t="shared" ref="AY37:AY47" si="62">SUM(AU37:AX37)</f>
        <v>0</v>
      </c>
      <c r="AZ37" s="42"/>
      <c r="BA37" s="43"/>
      <c r="BB37" s="43"/>
      <c r="BC37" s="43"/>
      <c r="BD37" s="43"/>
      <c r="BE37" s="41">
        <f t="shared" ref="BE37:BE47" si="63">SUM(BA37:BD37)</f>
        <v>0</v>
      </c>
      <c r="BF37" s="44">
        <f t="shared" ref="BF37:BF49" si="64">SUM((IF(E37&gt;0,1,0)+(IF(F37&gt;0,1,0)+(IF(G37&gt;0,1,0)+(IF(H37&gt;0,1,0))))))</f>
        <v>4</v>
      </c>
      <c r="BG37" s="17">
        <f t="shared" ref="BG37:BG49" si="65">SUM((IF(K37&gt;0,1,0)+(IF(L37&gt;0,1,0)+(IF(M37&gt;0,1,0)+(IF(N37&gt;0,1,0))))))</f>
        <v>0</v>
      </c>
      <c r="BH37" s="17">
        <f t="shared" ref="BH37:BH49" si="66">SUM((IF(Q37&gt;0,1,0)+(IF(R37&gt;0,1,0)+(IF(S37&gt;0,1,0)+(IF(T37&gt;0,1,0))))))</f>
        <v>4</v>
      </c>
      <c r="BI37" s="17">
        <f t="shared" ref="BI37:BI49" si="67">SUM((IF(W37&gt;0,1,0)+(IF(X37&gt;0,1,0)+(IF(Y37&gt;0,1,0)+(IF(Z37&gt;0,1,0))))))</f>
        <v>0</v>
      </c>
      <c r="BJ37" s="17">
        <f t="shared" ref="BJ37:BJ49" si="68">SUM((IF(AC37&gt;0,1,0)+(IF(AD37&gt;0,1,0)+(IF(AE37&gt;0,1,0)+(IF(AF37&gt;0,1,0))))))</f>
        <v>0</v>
      </c>
      <c r="BK37" s="17">
        <f t="shared" ref="BK37:BK49" si="69">SUM((IF(AI37&gt;0,1,0)+(IF(AJ37&gt;0,1,0)+(IF(AK37&gt;0,1,0)+(IF(AL37&gt;0,1,0))))))</f>
        <v>0</v>
      </c>
      <c r="BL37" s="17">
        <f t="shared" ref="BL37:BL49" si="70">SUM((IF(AO37&gt;0,1,0)+(IF(AP37&gt;0,1,0)+(IF(AQ37&gt;0,1,0)+(IF(AR37&gt;0,1,0))))))</f>
        <v>4</v>
      </c>
      <c r="BM37" s="17">
        <f t="shared" ref="BM37:BM49" si="71">SUM((IF(AU37&gt;0,1,0)+(IF(AV37&gt;0,1,0)+(IF(AW37&gt;0,1,0)+(IF(AX37&gt;0,1,0))))))</f>
        <v>0</v>
      </c>
      <c r="BN37" s="17">
        <f t="shared" ref="BN37:BN49" si="72">SUM((IF(BA37&gt;0,1,0)+(IF(BB37&gt;0,1,0)+(IF(BC37&gt;0,1,0)+(IF(BD37&gt;0,1,0))))))</f>
        <v>0</v>
      </c>
      <c r="BO37" s="17">
        <f t="shared" ref="BO37:BO49" si="73">SUM(BF37:BN37)</f>
        <v>12</v>
      </c>
      <c r="BP37" s="17">
        <f t="shared" ref="BP37:BP52" si="74">I37+O37+U37+AA37+AG37+AM37+AS37+AY37+BE37</f>
        <v>1858</v>
      </c>
      <c r="BQ37" s="17">
        <f t="shared" ref="BQ37:BQ49" si="75">BP37/BO37</f>
        <v>154.83333333333334</v>
      </c>
    </row>
    <row r="38" spans="1:69" ht="15.75" customHeight="1" x14ac:dyDescent="0.25">
      <c r="A38" s="36"/>
      <c r="B38" s="37" t="s">
        <v>33</v>
      </c>
      <c r="C38" s="38" t="s">
        <v>80</v>
      </c>
      <c r="D38" s="39">
        <v>69</v>
      </c>
      <c r="E38" s="40">
        <f>E23</f>
        <v>130</v>
      </c>
      <c r="F38" s="40">
        <f t="shared" ref="F38:H38" si="76">F23</f>
        <v>114</v>
      </c>
      <c r="G38" s="40">
        <f t="shared" si="76"/>
        <v>118</v>
      </c>
      <c r="H38" s="40">
        <f t="shared" si="76"/>
        <v>124</v>
      </c>
      <c r="I38" s="41">
        <f t="shared" si="53"/>
        <v>486</v>
      </c>
      <c r="J38" s="42"/>
      <c r="K38" s="43"/>
      <c r="L38" s="43"/>
      <c r="M38" s="43"/>
      <c r="N38" s="43"/>
      <c r="O38" s="41">
        <f t="shared" si="54"/>
        <v>0</v>
      </c>
      <c r="P38" s="42"/>
      <c r="Q38" s="43"/>
      <c r="R38" s="43"/>
      <c r="S38" s="43"/>
      <c r="T38" s="43"/>
      <c r="U38" s="41">
        <f t="shared" si="56"/>
        <v>0</v>
      </c>
      <c r="V38" s="42">
        <v>58</v>
      </c>
      <c r="W38" s="43">
        <f>W23</f>
        <v>149</v>
      </c>
      <c r="X38" s="43">
        <f t="shared" ref="X38:Z38" si="77">X23</f>
        <v>122</v>
      </c>
      <c r="Y38" s="43">
        <f t="shared" si="77"/>
        <v>134</v>
      </c>
      <c r="Z38" s="43">
        <f t="shared" si="77"/>
        <v>158</v>
      </c>
      <c r="AA38" s="41">
        <f t="shared" si="57"/>
        <v>563</v>
      </c>
      <c r="AB38" s="42"/>
      <c r="AC38" s="43"/>
      <c r="AD38" s="43"/>
      <c r="AE38" s="43"/>
      <c r="AF38" s="43"/>
      <c r="AG38" s="41">
        <f t="shared" si="58"/>
        <v>0</v>
      </c>
      <c r="AH38" s="42">
        <v>57</v>
      </c>
      <c r="AI38" s="43">
        <f>AI23</f>
        <v>157</v>
      </c>
      <c r="AJ38" s="43">
        <f t="shared" ref="AJ38:AL38" si="78">AJ23</f>
        <v>146</v>
      </c>
      <c r="AK38" s="43">
        <f t="shared" si="78"/>
        <v>125</v>
      </c>
      <c r="AL38" s="43">
        <f t="shared" si="78"/>
        <v>146</v>
      </c>
      <c r="AM38" s="41">
        <f t="shared" si="59"/>
        <v>574</v>
      </c>
      <c r="AN38" s="42"/>
      <c r="AO38" s="43"/>
      <c r="AP38" s="43"/>
      <c r="AQ38" s="43"/>
      <c r="AR38" s="43"/>
      <c r="AS38" s="41">
        <f t="shared" si="61"/>
        <v>0</v>
      </c>
      <c r="AT38" s="42"/>
      <c r="AU38" s="43"/>
      <c r="AV38" s="43"/>
      <c r="AW38" s="43"/>
      <c r="AX38" s="43"/>
      <c r="AY38" s="41">
        <f t="shared" si="62"/>
        <v>0</v>
      </c>
      <c r="AZ38" s="42"/>
      <c r="BA38" s="43"/>
      <c r="BB38" s="43"/>
      <c r="BC38" s="43"/>
      <c r="BD38" s="43"/>
      <c r="BE38" s="41">
        <f t="shared" si="63"/>
        <v>0</v>
      </c>
      <c r="BF38" s="44">
        <f t="shared" si="64"/>
        <v>4</v>
      </c>
      <c r="BG38" s="17">
        <f t="shared" si="65"/>
        <v>0</v>
      </c>
      <c r="BH38" s="17">
        <f t="shared" si="66"/>
        <v>0</v>
      </c>
      <c r="BI38" s="17">
        <f t="shared" si="67"/>
        <v>4</v>
      </c>
      <c r="BJ38" s="17">
        <f t="shared" si="68"/>
        <v>0</v>
      </c>
      <c r="BK38" s="17">
        <f t="shared" si="69"/>
        <v>4</v>
      </c>
      <c r="BL38" s="17">
        <f t="shared" si="70"/>
        <v>0</v>
      </c>
      <c r="BM38" s="17">
        <f t="shared" si="71"/>
        <v>0</v>
      </c>
      <c r="BN38" s="17">
        <f t="shared" si="72"/>
        <v>0</v>
      </c>
      <c r="BO38" s="17">
        <f t="shared" si="73"/>
        <v>12</v>
      </c>
      <c r="BP38" s="17">
        <f t="shared" si="74"/>
        <v>1623</v>
      </c>
      <c r="BQ38" s="17">
        <f t="shared" si="75"/>
        <v>135.25</v>
      </c>
    </row>
    <row r="39" spans="1:69" ht="15.75" customHeight="1" x14ac:dyDescent="0.25">
      <c r="A39" s="36"/>
      <c r="B39" s="45" t="s">
        <v>52</v>
      </c>
      <c r="C39" s="38" t="s">
        <v>46</v>
      </c>
      <c r="D39" s="42"/>
      <c r="E39" s="43"/>
      <c r="F39" s="43"/>
      <c r="G39" s="43"/>
      <c r="H39" s="43"/>
      <c r="I39" s="41">
        <f t="shared" si="53"/>
        <v>0</v>
      </c>
      <c r="J39" s="42">
        <v>57</v>
      </c>
      <c r="K39" s="43">
        <f>K29</f>
        <v>125</v>
      </c>
      <c r="L39" s="43">
        <f t="shared" ref="L39:N39" si="79">L29</f>
        <v>132</v>
      </c>
      <c r="M39" s="43">
        <f t="shared" si="79"/>
        <v>136</v>
      </c>
      <c r="N39" s="43">
        <f t="shared" si="79"/>
        <v>160</v>
      </c>
      <c r="O39" s="41">
        <f t="shared" si="54"/>
        <v>553</v>
      </c>
      <c r="P39" s="42"/>
      <c r="Q39" s="43"/>
      <c r="R39" s="43"/>
      <c r="S39" s="43"/>
      <c r="T39" s="43"/>
      <c r="U39" s="41">
        <f t="shared" si="56"/>
        <v>0</v>
      </c>
      <c r="V39" s="42"/>
      <c r="W39" s="43"/>
      <c r="X39" s="43"/>
      <c r="Y39" s="43"/>
      <c r="Z39" s="43"/>
      <c r="AA39" s="41">
        <f t="shared" si="57"/>
        <v>0</v>
      </c>
      <c r="AB39" s="42"/>
      <c r="AC39" s="43"/>
      <c r="AD39" s="43"/>
      <c r="AE39" s="43"/>
      <c r="AF39" s="43"/>
      <c r="AG39" s="41">
        <f t="shared" si="58"/>
        <v>0</v>
      </c>
      <c r="AH39" s="42">
        <v>52</v>
      </c>
      <c r="AI39" s="43">
        <f>AI29</f>
        <v>153</v>
      </c>
      <c r="AJ39" s="43">
        <f t="shared" ref="AJ39:AL39" si="80">AJ29</f>
        <v>169</v>
      </c>
      <c r="AK39" s="43">
        <f t="shared" si="80"/>
        <v>145</v>
      </c>
      <c r="AL39" s="43">
        <f t="shared" si="80"/>
        <v>164</v>
      </c>
      <c r="AM39" s="41">
        <f t="shared" si="59"/>
        <v>631</v>
      </c>
      <c r="AN39" s="42"/>
      <c r="AO39" s="43"/>
      <c r="AP39" s="43"/>
      <c r="AQ39" s="43"/>
      <c r="AR39" s="43"/>
      <c r="AS39" s="41">
        <f t="shared" si="61"/>
        <v>0</v>
      </c>
      <c r="AT39" s="42"/>
      <c r="AU39" s="43"/>
      <c r="AV39" s="43"/>
      <c r="AW39" s="43"/>
      <c r="AX39" s="43"/>
      <c r="AY39" s="41">
        <f t="shared" si="62"/>
        <v>0</v>
      </c>
      <c r="AZ39" s="42"/>
      <c r="BA39" s="43"/>
      <c r="BB39" s="43"/>
      <c r="BC39" s="43"/>
      <c r="BD39" s="43"/>
      <c r="BE39" s="41">
        <f t="shared" si="63"/>
        <v>0</v>
      </c>
      <c r="BF39" s="44">
        <f t="shared" si="64"/>
        <v>0</v>
      </c>
      <c r="BG39" s="17">
        <f t="shared" si="65"/>
        <v>4</v>
      </c>
      <c r="BH39" s="17">
        <f t="shared" si="66"/>
        <v>0</v>
      </c>
      <c r="BI39" s="17">
        <f t="shared" si="67"/>
        <v>0</v>
      </c>
      <c r="BJ39" s="17">
        <f t="shared" si="68"/>
        <v>0</v>
      </c>
      <c r="BK39" s="17">
        <f t="shared" si="69"/>
        <v>4</v>
      </c>
      <c r="BL39" s="17">
        <f t="shared" si="70"/>
        <v>0</v>
      </c>
      <c r="BM39" s="17">
        <f t="shared" si="71"/>
        <v>0</v>
      </c>
      <c r="BN39" s="17">
        <f t="shared" si="72"/>
        <v>0</v>
      </c>
      <c r="BO39" s="17">
        <f t="shared" si="73"/>
        <v>8</v>
      </c>
      <c r="BP39" s="17">
        <f t="shared" si="74"/>
        <v>1184</v>
      </c>
      <c r="BQ39" s="21">
        <f t="shared" si="75"/>
        <v>148</v>
      </c>
    </row>
    <row r="40" spans="1:69" ht="15.75" customHeight="1" x14ac:dyDescent="0.25">
      <c r="A40" s="36"/>
      <c r="B40" s="45" t="s">
        <v>81</v>
      </c>
      <c r="C40" s="38" t="s">
        <v>82</v>
      </c>
      <c r="D40" s="42"/>
      <c r="E40" s="43"/>
      <c r="F40" s="43"/>
      <c r="G40" s="43"/>
      <c r="H40" s="43"/>
      <c r="I40" s="41">
        <f t="shared" si="53"/>
        <v>0</v>
      </c>
      <c r="J40" s="42">
        <v>45</v>
      </c>
      <c r="K40" s="43">
        <f>K33</f>
        <v>156</v>
      </c>
      <c r="L40" s="43">
        <f t="shared" ref="L40:N40" si="81">L33</f>
        <v>146</v>
      </c>
      <c r="M40" s="43">
        <f t="shared" si="81"/>
        <v>142</v>
      </c>
      <c r="N40" s="43">
        <f t="shared" si="81"/>
        <v>178</v>
      </c>
      <c r="O40" s="41">
        <f t="shared" si="54"/>
        <v>622</v>
      </c>
      <c r="P40" s="42"/>
      <c r="Q40" s="43"/>
      <c r="R40" s="43"/>
      <c r="S40" s="43"/>
      <c r="T40" s="43"/>
      <c r="U40" s="41">
        <f t="shared" si="56"/>
        <v>0</v>
      </c>
      <c r="V40" s="42"/>
      <c r="W40" s="43"/>
      <c r="X40" s="43"/>
      <c r="Y40" s="43"/>
      <c r="Z40" s="43"/>
      <c r="AA40" s="41">
        <f t="shared" si="57"/>
        <v>0</v>
      </c>
      <c r="AB40" s="42">
        <v>38</v>
      </c>
      <c r="AC40" s="43">
        <f>AC33</f>
        <v>149</v>
      </c>
      <c r="AD40" s="43">
        <f t="shared" ref="AD40:AF40" si="82">AD33</f>
        <v>160</v>
      </c>
      <c r="AE40" s="43">
        <f t="shared" si="82"/>
        <v>149</v>
      </c>
      <c r="AF40" s="43">
        <f t="shared" si="82"/>
        <v>184</v>
      </c>
      <c r="AG40" s="41">
        <f t="shared" si="58"/>
        <v>642</v>
      </c>
      <c r="AH40" s="42"/>
      <c r="AI40" s="43"/>
      <c r="AJ40" s="43"/>
      <c r="AK40" s="43"/>
      <c r="AL40" s="43"/>
      <c r="AM40" s="41">
        <f t="shared" si="59"/>
        <v>0</v>
      </c>
      <c r="AN40" s="42">
        <v>39</v>
      </c>
      <c r="AO40" s="43">
        <f>AO33</f>
        <v>173</v>
      </c>
      <c r="AP40" s="43">
        <f t="shared" ref="AP40:AR40" si="83">AP33</f>
        <v>207</v>
      </c>
      <c r="AQ40" s="43">
        <f t="shared" si="83"/>
        <v>186</v>
      </c>
      <c r="AR40" s="43">
        <f t="shared" si="83"/>
        <v>184</v>
      </c>
      <c r="AS40" s="41">
        <f t="shared" si="61"/>
        <v>750</v>
      </c>
      <c r="AT40" s="42"/>
      <c r="AU40" s="43"/>
      <c r="AV40" s="43"/>
      <c r="AW40" s="43"/>
      <c r="AX40" s="43"/>
      <c r="AY40" s="41">
        <f t="shared" si="62"/>
        <v>0</v>
      </c>
      <c r="AZ40" s="42"/>
      <c r="BA40" s="43"/>
      <c r="BB40" s="43"/>
      <c r="BC40" s="43"/>
      <c r="BD40" s="43"/>
      <c r="BE40" s="41">
        <f t="shared" si="63"/>
        <v>0</v>
      </c>
      <c r="BF40" s="44">
        <f t="shared" si="64"/>
        <v>0</v>
      </c>
      <c r="BG40" s="17">
        <f t="shared" si="65"/>
        <v>4</v>
      </c>
      <c r="BH40" s="17">
        <f t="shared" si="66"/>
        <v>0</v>
      </c>
      <c r="BI40" s="17">
        <f t="shared" si="67"/>
        <v>0</v>
      </c>
      <c r="BJ40" s="17">
        <f t="shared" si="68"/>
        <v>4</v>
      </c>
      <c r="BK40" s="17">
        <f t="shared" si="69"/>
        <v>0</v>
      </c>
      <c r="BL40" s="17">
        <f t="shared" si="70"/>
        <v>4</v>
      </c>
      <c r="BM40" s="17">
        <f t="shared" si="71"/>
        <v>0</v>
      </c>
      <c r="BN40" s="17">
        <f t="shared" si="72"/>
        <v>0</v>
      </c>
      <c r="BO40" s="17">
        <f t="shared" si="73"/>
        <v>12</v>
      </c>
      <c r="BP40" s="17">
        <f t="shared" si="74"/>
        <v>2014</v>
      </c>
      <c r="BQ40" s="21">
        <f t="shared" si="75"/>
        <v>167.83333333333334</v>
      </c>
    </row>
    <row r="41" spans="1:69" ht="15.75" customHeight="1" x14ac:dyDescent="0.25">
      <c r="A41" s="36"/>
      <c r="B41" s="45" t="s">
        <v>83</v>
      </c>
      <c r="C41" s="46" t="s">
        <v>84</v>
      </c>
      <c r="D41" s="42"/>
      <c r="E41" s="43"/>
      <c r="F41" s="43"/>
      <c r="G41" s="43"/>
      <c r="H41" s="43"/>
      <c r="I41" s="41">
        <f t="shared" si="53"/>
        <v>0</v>
      </c>
      <c r="J41" s="42"/>
      <c r="K41" s="43"/>
      <c r="L41" s="43"/>
      <c r="M41" s="43"/>
      <c r="N41" s="43"/>
      <c r="O41" s="41">
        <f t="shared" si="54"/>
        <v>0</v>
      </c>
      <c r="P41" s="42">
        <v>57</v>
      </c>
      <c r="Q41" s="43">
        <f>Q12</f>
        <v>132</v>
      </c>
      <c r="R41" s="43">
        <f t="shared" ref="R41:T41" si="84">R12</f>
        <v>95</v>
      </c>
      <c r="S41" s="43">
        <f t="shared" si="84"/>
        <v>144</v>
      </c>
      <c r="T41" s="43">
        <f t="shared" si="84"/>
        <v>150</v>
      </c>
      <c r="U41" s="41">
        <f t="shared" si="56"/>
        <v>521</v>
      </c>
      <c r="V41" s="42"/>
      <c r="W41" s="43"/>
      <c r="X41" s="43"/>
      <c r="Y41" s="43"/>
      <c r="Z41" s="43"/>
      <c r="AA41" s="41">
        <f t="shared" si="57"/>
        <v>0</v>
      </c>
      <c r="AB41" s="42"/>
      <c r="AC41" s="43"/>
      <c r="AD41" s="43"/>
      <c r="AE41" s="43"/>
      <c r="AF41" s="43"/>
      <c r="AG41" s="41">
        <f t="shared" si="58"/>
        <v>0</v>
      </c>
      <c r="AH41" s="42"/>
      <c r="AI41" s="43"/>
      <c r="AJ41" s="43"/>
      <c r="AK41" s="43"/>
      <c r="AL41" s="43"/>
      <c r="AM41" s="41">
        <f t="shared" si="59"/>
        <v>0</v>
      </c>
      <c r="AN41" s="42"/>
      <c r="AO41" s="43"/>
      <c r="AP41" s="43"/>
      <c r="AQ41" s="43"/>
      <c r="AR41" s="43"/>
      <c r="AS41" s="41">
        <f t="shared" si="61"/>
        <v>0</v>
      </c>
      <c r="AT41" s="42"/>
      <c r="AU41" s="43"/>
      <c r="AV41" s="43"/>
      <c r="AW41" s="43"/>
      <c r="AX41" s="43"/>
      <c r="AY41" s="41">
        <f t="shared" si="62"/>
        <v>0</v>
      </c>
      <c r="AZ41" s="42"/>
      <c r="BA41" s="43"/>
      <c r="BB41" s="43"/>
      <c r="BC41" s="43"/>
      <c r="BD41" s="43"/>
      <c r="BE41" s="41">
        <f t="shared" si="63"/>
        <v>0</v>
      </c>
      <c r="BF41" s="44">
        <f t="shared" si="64"/>
        <v>0</v>
      </c>
      <c r="BG41" s="17">
        <f t="shared" si="65"/>
        <v>0</v>
      </c>
      <c r="BH41" s="17">
        <f t="shared" si="66"/>
        <v>4</v>
      </c>
      <c r="BI41" s="17">
        <f t="shared" si="67"/>
        <v>0</v>
      </c>
      <c r="BJ41" s="17">
        <f t="shared" si="68"/>
        <v>0</v>
      </c>
      <c r="BK41" s="17">
        <f t="shared" si="69"/>
        <v>0</v>
      </c>
      <c r="BL41" s="17">
        <f t="shared" si="70"/>
        <v>0</v>
      </c>
      <c r="BM41" s="17">
        <f t="shared" si="71"/>
        <v>0</v>
      </c>
      <c r="BN41" s="17">
        <f t="shared" si="72"/>
        <v>0</v>
      </c>
      <c r="BO41" s="17">
        <f t="shared" si="73"/>
        <v>4</v>
      </c>
      <c r="BP41" s="17">
        <f t="shared" si="74"/>
        <v>521</v>
      </c>
      <c r="BQ41" s="21">
        <f t="shared" si="75"/>
        <v>130.25</v>
      </c>
    </row>
    <row r="42" spans="1:69" ht="15.75" customHeight="1" x14ac:dyDescent="0.25">
      <c r="A42" s="36"/>
      <c r="B42" s="45" t="s">
        <v>75</v>
      </c>
      <c r="C42" s="46" t="s">
        <v>76</v>
      </c>
      <c r="D42" s="42"/>
      <c r="E42" s="43"/>
      <c r="F42" s="43"/>
      <c r="G42" s="43"/>
      <c r="H42" s="43"/>
      <c r="I42" s="41">
        <f t="shared" si="53"/>
        <v>0</v>
      </c>
      <c r="J42" s="42"/>
      <c r="K42" s="43"/>
      <c r="L42" s="43"/>
      <c r="M42" s="43"/>
      <c r="N42" s="43"/>
      <c r="O42" s="41">
        <f t="shared" si="54"/>
        <v>0</v>
      </c>
      <c r="P42" s="42"/>
      <c r="Q42" s="43"/>
      <c r="R42" s="43"/>
      <c r="S42" s="43"/>
      <c r="T42" s="43"/>
      <c r="U42" s="41">
        <f t="shared" si="56"/>
        <v>0</v>
      </c>
      <c r="V42" s="42">
        <v>44</v>
      </c>
      <c r="W42" s="43">
        <f>W8</f>
        <v>178</v>
      </c>
      <c r="X42" s="43">
        <f t="shared" ref="X42:Z42" si="85">X8</f>
        <v>166</v>
      </c>
      <c r="Y42" s="43">
        <f t="shared" si="85"/>
        <v>176</v>
      </c>
      <c r="Z42" s="43">
        <f t="shared" si="85"/>
        <v>187</v>
      </c>
      <c r="AA42" s="41">
        <f t="shared" si="57"/>
        <v>707</v>
      </c>
      <c r="AB42" s="42"/>
      <c r="AC42" s="43"/>
      <c r="AD42" s="43"/>
      <c r="AE42" s="43"/>
      <c r="AF42" s="43"/>
      <c r="AG42" s="41">
        <f t="shared" si="58"/>
        <v>0</v>
      </c>
      <c r="AH42" s="42"/>
      <c r="AI42" s="43"/>
      <c r="AJ42" s="43"/>
      <c r="AK42" s="43"/>
      <c r="AL42" s="43"/>
      <c r="AM42" s="41">
        <f t="shared" si="59"/>
        <v>0</v>
      </c>
      <c r="AN42" s="42"/>
      <c r="AO42" s="43"/>
      <c r="AP42" s="43"/>
      <c r="AQ42" s="43"/>
      <c r="AR42" s="43"/>
      <c r="AS42" s="41">
        <f t="shared" si="61"/>
        <v>0</v>
      </c>
      <c r="AT42" s="42"/>
      <c r="AU42" s="43"/>
      <c r="AV42" s="43"/>
      <c r="AW42" s="43"/>
      <c r="AX42" s="43"/>
      <c r="AY42" s="41">
        <f t="shared" si="62"/>
        <v>0</v>
      </c>
      <c r="AZ42" s="42"/>
      <c r="BA42" s="43"/>
      <c r="BB42" s="43"/>
      <c r="BC42" s="43"/>
      <c r="BD42" s="43"/>
      <c r="BE42" s="41">
        <f t="shared" si="63"/>
        <v>0</v>
      </c>
      <c r="BF42" s="44">
        <f t="shared" si="64"/>
        <v>0</v>
      </c>
      <c r="BG42" s="17">
        <f t="shared" si="65"/>
        <v>0</v>
      </c>
      <c r="BH42" s="17">
        <f t="shared" si="66"/>
        <v>0</v>
      </c>
      <c r="BI42" s="17">
        <f t="shared" si="67"/>
        <v>4</v>
      </c>
      <c r="BJ42" s="17">
        <f t="shared" si="68"/>
        <v>0</v>
      </c>
      <c r="BK42" s="17">
        <f t="shared" si="69"/>
        <v>0</v>
      </c>
      <c r="BL42" s="17">
        <f t="shared" si="70"/>
        <v>0</v>
      </c>
      <c r="BM42" s="17">
        <f t="shared" si="71"/>
        <v>0</v>
      </c>
      <c r="BN42" s="17">
        <f t="shared" si="72"/>
        <v>0</v>
      </c>
      <c r="BO42" s="17">
        <f t="shared" si="73"/>
        <v>4</v>
      </c>
      <c r="BP42" s="17">
        <f t="shared" si="74"/>
        <v>707</v>
      </c>
      <c r="BQ42" s="21">
        <f t="shared" si="75"/>
        <v>176.75</v>
      </c>
    </row>
    <row r="43" spans="1:69" ht="15.75" customHeight="1" x14ac:dyDescent="0.25">
      <c r="A43" s="36"/>
      <c r="B43" s="45" t="s">
        <v>42</v>
      </c>
      <c r="C43" s="46" t="s">
        <v>43</v>
      </c>
      <c r="D43" s="42"/>
      <c r="E43" s="43"/>
      <c r="F43" s="43"/>
      <c r="G43" s="43"/>
      <c r="H43" s="43"/>
      <c r="I43" s="41">
        <f t="shared" si="53"/>
        <v>0</v>
      </c>
      <c r="J43" s="42"/>
      <c r="K43" s="43"/>
      <c r="L43" s="43"/>
      <c r="M43" s="43"/>
      <c r="N43" s="43"/>
      <c r="O43" s="41">
        <f t="shared" si="54"/>
        <v>0</v>
      </c>
      <c r="P43" s="42"/>
      <c r="Q43" s="43"/>
      <c r="R43" s="43"/>
      <c r="S43" s="43"/>
      <c r="T43" s="43"/>
      <c r="U43" s="41">
        <f t="shared" si="56"/>
        <v>0</v>
      </c>
      <c r="V43" s="42"/>
      <c r="W43" s="43"/>
      <c r="X43" s="43"/>
      <c r="Y43" s="43"/>
      <c r="Z43" s="43"/>
      <c r="AA43" s="41">
        <f t="shared" si="57"/>
        <v>0</v>
      </c>
      <c r="AB43" s="42">
        <v>58</v>
      </c>
      <c r="AC43" s="43">
        <f>AC11</f>
        <v>115</v>
      </c>
      <c r="AD43" s="43">
        <f t="shared" ref="AD43:AF43" si="86">AD11</f>
        <v>181</v>
      </c>
      <c r="AE43" s="43">
        <f t="shared" si="86"/>
        <v>114</v>
      </c>
      <c r="AF43" s="43">
        <f t="shared" si="86"/>
        <v>141</v>
      </c>
      <c r="AG43" s="41">
        <f t="shared" si="58"/>
        <v>551</v>
      </c>
      <c r="AH43" s="42"/>
      <c r="AI43" s="43"/>
      <c r="AJ43" s="43"/>
      <c r="AK43" s="43"/>
      <c r="AL43" s="43"/>
      <c r="AM43" s="41">
        <f t="shared" si="59"/>
        <v>0</v>
      </c>
      <c r="AN43" s="42"/>
      <c r="AO43" s="43"/>
      <c r="AP43" s="43"/>
      <c r="AQ43" s="43"/>
      <c r="AR43" s="43"/>
      <c r="AS43" s="41">
        <f t="shared" si="61"/>
        <v>0</v>
      </c>
      <c r="AT43" s="42"/>
      <c r="AU43" s="43"/>
      <c r="AV43" s="43"/>
      <c r="AW43" s="43"/>
      <c r="AX43" s="43"/>
      <c r="AY43" s="41">
        <f t="shared" si="62"/>
        <v>0</v>
      </c>
      <c r="AZ43" s="42"/>
      <c r="BA43" s="43"/>
      <c r="BB43" s="43"/>
      <c r="BC43" s="43"/>
      <c r="BD43" s="43"/>
      <c r="BE43" s="41">
        <f t="shared" si="63"/>
        <v>0</v>
      </c>
      <c r="BF43" s="44">
        <f t="shared" si="64"/>
        <v>0</v>
      </c>
      <c r="BG43" s="17">
        <f t="shared" si="65"/>
        <v>0</v>
      </c>
      <c r="BH43" s="17">
        <f t="shared" si="66"/>
        <v>0</v>
      </c>
      <c r="BI43" s="17">
        <f t="shared" si="67"/>
        <v>0</v>
      </c>
      <c r="BJ43" s="17">
        <f t="shared" si="68"/>
        <v>4</v>
      </c>
      <c r="BK43" s="17">
        <f t="shared" si="69"/>
        <v>0</v>
      </c>
      <c r="BL43" s="17">
        <f t="shared" si="70"/>
        <v>0</v>
      </c>
      <c r="BM43" s="17">
        <f t="shared" si="71"/>
        <v>0</v>
      </c>
      <c r="BN43" s="17">
        <f t="shared" si="72"/>
        <v>0</v>
      </c>
      <c r="BO43" s="17">
        <f t="shared" si="73"/>
        <v>4</v>
      </c>
      <c r="BP43" s="17">
        <f t="shared" si="74"/>
        <v>551</v>
      </c>
      <c r="BQ43" s="21">
        <f t="shared" si="75"/>
        <v>137.75</v>
      </c>
    </row>
    <row r="44" spans="1:69" ht="15.75" customHeight="1" x14ac:dyDescent="0.25">
      <c r="A44" s="36"/>
      <c r="B44" s="45"/>
      <c r="C44" s="46"/>
      <c r="D44" s="42"/>
      <c r="E44" s="43"/>
      <c r="F44" s="43"/>
      <c r="G44" s="43"/>
      <c r="H44" s="43"/>
      <c r="I44" s="41">
        <f t="shared" si="53"/>
        <v>0</v>
      </c>
      <c r="J44" s="42"/>
      <c r="K44" s="43"/>
      <c r="L44" s="43"/>
      <c r="M44" s="43"/>
      <c r="N44" s="43"/>
      <c r="O44" s="41">
        <f t="shared" si="54"/>
        <v>0</v>
      </c>
      <c r="P44" s="42"/>
      <c r="Q44" s="43"/>
      <c r="R44" s="43"/>
      <c r="S44" s="43"/>
      <c r="T44" s="43"/>
      <c r="U44" s="41">
        <f t="shared" si="56"/>
        <v>0</v>
      </c>
      <c r="V44" s="42"/>
      <c r="W44" s="43"/>
      <c r="X44" s="43"/>
      <c r="Y44" s="43"/>
      <c r="Z44" s="43"/>
      <c r="AA44" s="41">
        <f t="shared" si="57"/>
        <v>0</v>
      </c>
      <c r="AB44" s="42"/>
      <c r="AC44" s="43"/>
      <c r="AD44" s="43"/>
      <c r="AE44" s="43"/>
      <c r="AF44" s="43"/>
      <c r="AG44" s="41">
        <f t="shared" si="58"/>
        <v>0</v>
      </c>
      <c r="AH44" s="42"/>
      <c r="AI44" s="43"/>
      <c r="AJ44" s="43"/>
      <c r="AK44" s="43"/>
      <c r="AL44" s="43"/>
      <c r="AM44" s="41">
        <f t="shared" si="59"/>
        <v>0</v>
      </c>
      <c r="AN44" s="42"/>
      <c r="AO44" s="43"/>
      <c r="AP44" s="43"/>
      <c r="AQ44" s="43"/>
      <c r="AR44" s="43"/>
      <c r="AS44" s="41">
        <f t="shared" si="61"/>
        <v>0</v>
      </c>
      <c r="AT44" s="42"/>
      <c r="AU44" s="43"/>
      <c r="AV44" s="43"/>
      <c r="AW44" s="43"/>
      <c r="AX44" s="43"/>
      <c r="AY44" s="41">
        <f t="shared" si="62"/>
        <v>0</v>
      </c>
      <c r="AZ44" s="42"/>
      <c r="BA44" s="43"/>
      <c r="BB44" s="43"/>
      <c r="BC44" s="43"/>
      <c r="BD44" s="43"/>
      <c r="BE44" s="41">
        <f t="shared" si="63"/>
        <v>0</v>
      </c>
      <c r="BF44" s="44">
        <f t="shared" si="64"/>
        <v>0</v>
      </c>
      <c r="BG44" s="17">
        <f t="shared" si="65"/>
        <v>0</v>
      </c>
      <c r="BH44" s="17">
        <f t="shared" si="66"/>
        <v>0</v>
      </c>
      <c r="BI44" s="17">
        <f t="shared" si="67"/>
        <v>0</v>
      </c>
      <c r="BJ44" s="17">
        <f t="shared" si="68"/>
        <v>0</v>
      </c>
      <c r="BK44" s="17">
        <f t="shared" si="69"/>
        <v>0</v>
      </c>
      <c r="BL44" s="17">
        <f t="shared" si="70"/>
        <v>0</v>
      </c>
      <c r="BM44" s="17">
        <f t="shared" si="71"/>
        <v>0</v>
      </c>
      <c r="BN44" s="17">
        <f t="shared" si="72"/>
        <v>0</v>
      </c>
      <c r="BO44" s="17">
        <f t="shared" si="73"/>
        <v>0</v>
      </c>
      <c r="BP44" s="17">
        <f t="shared" si="74"/>
        <v>0</v>
      </c>
      <c r="BQ44" s="21" t="e">
        <f t="shared" si="75"/>
        <v>#DIV/0!</v>
      </c>
    </row>
    <row r="45" spans="1:69" ht="15.75" customHeight="1" x14ac:dyDescent="0.25">
      <c r="A45" s="36"/>
      <c r="B45" s="45"/>
      <c r="C45" s="46"/>
      <c r="D45" s="42"/>
      <c r="E45" s="43"/>
      <c r="F45" s="43"/>
      <c r="G45" s="43"/>
      <c r="H45" s="43"/>
      <c r="I45" s="41">
        <f t="shared" si="53"/>
        <v>0</v>
      </c>
      <c r="J45" s="42"/>
      <c r="K45" s="43"/>
      <c r="L45" s="43"/>
      <c r="M45" s="43"/>
      <c r="N45" s="43"/>
      <c r="O45" s="41">
        <f t="shared" si="54"/>
        <v>0</v>
      </c>
      <c r="P45" s="42"/>
      <c r="Q45" s="43"/>
      <c r="R45" s="43"/>
      <c r="S45" s="43"/>
      <c r="T45" s="43"/>
      <c r="U45" s="41">
        <f t="shared" si="56"/>
        <v>0</v>
      </c>
      <c r="V45" s="42"/>
      <c r="W45" s="43"/>
      <c r="X45" s="43"/>
      <c r="Y45" s="43"/>
      <c r="Z45" s="43"/>
      <c r="AA45" s="41">
        <f t="shared" si="57"/>
        <v>0</v>
      </c>
      <c r="AB45" s="42"/>
      <c r="AC45" s="43"/>
      <c r="AD45" s="43"/>
      <c r="AE45" s="43"/>
      <c r="AF45" s="43"/>
      <c r="AG45" s="41">
        <f t="shared" si="58"/>
        <v>0</v>
      </c>
      <c r="AH45" s="42"/>
      <c r="AI45" s="43"/>
      <c r="AJ45" s="43"/>
      <c r="AK45" s="43"/>
      <c r="AL45" s="43"/>
      <c r="AM45" s="41">
        <f t="shared" si="59"/>
        <v>0</v>
      </c>
      <c r="AN45" s="42"/>
      <c r="AO45" s="43"/>
      <c r="AP45" s="43"/>
      <c r="AQ45" s="43"/>
      <c r="AR45" s="43"/>
      <c r="AS45" s="41">
        <f t="shared" si="61"/>
        <v>0</v>
      </c>
      <c r="AT45" s="42"/>
      <c r="AU45" s="43"/>
      <c r="AV45" s="43"/>
      <c r="AW45" s="43"/>
      <c r="AX45" s="43"/>
      <c r="AY45" s="41">
        <f t="shared" si="62"/>
        <v>0</v>
      </c>
      <c r="AZ45" s="42"/>
      <c r="BA45" s="43"/>
      <c r="BB45" s="43"/>
      <c r="BC45" s="43"/>
      <c r="BD45" s="43"/>
      <c r="BE45" s="41">
        <f t="shared" si="63"/>
        <v>0</v>
      </c>
      <c r="BF45" s="44">
        <f t="shared" si="64"/>
        <v>0</v>
      </c>
      <c r="BG45" s="17">
        <f t="shared" si="65"/>
        <v>0</v>
      </c>
      <c r="BH45" s="17">
        <f t="shared" si="66"/>
        <v>0</v>
      </c>
      <c r="BI45" s="17">
        <f t="shared" si="67"/>
        <v>0</v>
      </c>
      <c r="BJ45" s="17">
        <f t="shared" si="68"/>
        <v>0</v>
      </c>
      <c r="BK45" s="17">
        <f t="shared" si="69"/>
        <v>0</v>
      </c>
      <c r="BL45" s="17">
        <f t="shared" si="70"/>
        <v>0</v>
      </c>
      <c r="BM45" s="17">
        <f t="shared" si="71"/>
        <v>0</v>
      </c>
      <c r="BN45" s="17">
        <f t="shared" si="72"/>
        <v>0</v>
      </c>
      <c r="BO45" s="17">
        <f t="shared" si="73"/>
        <v>0</v>
      </c>
      <c r="BP45" s="17">
        <f t="shared" si="74"/>
        <v>0</v>
      </c>
      <c r="BQ45" s="21" t="e">
        <f t="shared" si="75"/>
        <v>#DIV/0!</v>
      </c>
    </row>
    <row r="46" spans="1:69" ht="15.75" customHeight="1" x14ac:dyDescent="0.25">
      <c r="A46" s="36"/>
      <c r="B46" s="45"/>
      <c r="C46" s="46"/>
      <c r="D46" s="42"/>
      <c r="E46" s="43"/>
      <c r="F46" s="43"/>
      <c r="G46" s="43"/>
      <c r="H46" s="43"/>
      <c r="I46" s="41">
        <f t="shared" si="53"/>
        <v>0</v>
      </c>
      <c r="J46" s="42"/>
      <c r="K46" s="43"/>
      <c r="L46" s="43"/>
      <c r="M46" s="43"/>
      <c r="N46" s="43"/>
      <c r="O46" s="41">
        <f t="shared" si="54"/>
        <v>0</v>
      </c>
      <c r="P46" s="42"/>
      <c r="Q46" s="43"/>
      <c r="R46" s="43"/>
      <c r="S46" s="43"/>
      <c r="T46" s="43"/>
      <c r="U46" s="41">
        <f t="shared" si="56"/>
        <v>0</v>
      </c>
      <c r="V46" s="42"/>
      <c r="W46" s="43"/>
      <c r="X46" s="43"/>
      <c r="Y46" s="43"/>
      <c r="Z46" s="43"/>
      <c r="AA46" s="41">
        <f t="shared" si="57"/>
        <v>0</v>
      </c>
      <c r="AB46" s="42"/>
      <c r="AC46" s="43"/>
      <c r="AD46" s="43"/>
      <c r="AE46" s="43"/>
      <c r="AF46" s="43"/>
      <c r="AG46" s="41">
        <f t="shared" si="58"/>
        <v>0</v>
      </c>
      <c r="AH46" s="42"/>
      <c r="AI46" s="43"/>
      <c r="AJ46" s="43"/>
      <c r="AK46" s="43"/>
      <c r="AL46" s="43"/>
      <c r="AM46" s="41">
        <f t="shared" si="59"/>
        <v>0</v>
      </c>
      <c r="AN46" s="42"/>
      <c r="AO46" s="43"/>
      <c r="AP46" s="43"/>
      <c r="AQ46" s="43"/>
      <c r="AR46" s="43"/>
      <c r="AS46" s="41">
        <f t="shared" si="61"/>
        <v>0</v>
      </c>
      <c r="AT46" s="42"/>
      <c r="AU46" s="43"/>
      <c r="AV46" s="43"/>
      <c r="AW46" s="43"/>
      <c r="AX46" s="43"/>
      <c r="AY46" s="41">
        <f t="shared" si="62"/>
        <v>0</v>
      </c>
      <c r="AZ46" s="42"/>
      <c r="BA46" s="43"/>
      <c r="BB46" s="43"/>
      <c r="BC46" s="43"/>
      <c r="BD46" s="43"/>
      <c r="BE46" s="41">
        <f t="shared" si="63"/>
        <v>0</v>
      </c>
      <c r="BF46" s="44">
        <f t="shared" si="64"/>
        <v>0</v>
      </c>
      <c r="BG46" s="17">
        <f t="shared" si="65"/>
        <v>0</v>
      </c>
      <c r="BH46" s="17">
        <f t="shared" si="66"/>
        <v>0</v>
      </c>
      <c r="BI46" s="17">
        <f t="shared" si="67"/>
        <v>0</v>
      </c>
      <c r="BJ46" s="17">
        <f t="shared" si="68"/>
        <v>0</v>
      </c>
      <c r="BK46" s="17">
        <f t="shared" si="69"/>
        <v>0</v>
      </c>
      <c r="BL46" s="17">
        <f t="shared" si="70"/>
        <v>0</v>
      </c>
      <c r="BM46" s="17">
        <f t="shared" si="71"/>
        <v>0</v>
      </c>
      <c r="BN46" s="17">
        <f t="shared" si="72"/>
        <v>0</v>
      </c>
      <c r="BO46" s="17">
        <f t="shared" si="73"/>
        <v>0</v>
      </c>
      <c r="BP46" s="17">
        <f t="shared" si="74"/>
        <v>0</v>
      </c>
      <c r="BQ46" s="21" t="e">
        <f t="shared" si="75"/>
        <v>#DIV/0!</v>
      </c>
    </row>
    <row r="47" spans="1:69" ht="15.75" customHeight="1" x14ac:dyDescent="0.25">
      <c r="A47" s="36"/>
      <c r="B47" s="45"/>
      <c r="C47" s="46"/>
      <c r="D47" s="42"/>
      <c r="E47" s="43"/>
      <c r="F47" s="43"/>
      <c r="G47" s="43"/>
      <c r="H47" s="43"/>
      <c r="I47" s="41">
        <f t="shared" si="53"/>
        <v>0</v>
      </c>
      <c r="J47" s="42"/>
      <c r="K47" s="43"/>
      <c r="L47" s="43"/>
      <c r="M47" s="43"/>
      <c r="N47" s="43"/>
      <c r="O47" s="41">
        <f t="shared" si="54"/>
        <v>0</v>
      </c>
      <c r="P47" s="42"/>
      <c r="Q47" s="43"/>
      <c r="R47" s="43"/>
      <c r="S47" s="43"/>
      <c r="T47" s="43"/>
      <c r="U47" s="41">
        <f t="shared" si="56"/>
        <v>0</v>
      </c>
      <c r="V47" s="42"/>
      <c r="W47" s="43"/>
      <c r="X47" s="43"/>
      <c r="Y47" s="43"/>
      <c r="Z47" s="43"/>
      <c r="AA47" s="41">
        <f t="shared" si="57"/>
        <v>0</v>
      </c>
      <c r="AB47" s="42"/>
      <c r="AC47" s="43"/>
      <c r="AD47" s="43"/>
      <c r="AE47" s="43"/>
      <c r="AF47" s="43"/>
      <c r="AG47" s="41">
        <f t="shared" si="58"/>
        <v>0</v>
      </c>
      <c r="AH47" s="42"/>
      <c r="AI47" s="43"/>
      <c r="AJ47" s="43"/>
      <c r="AK47" s="43"/>
      <c r="AL47" s="43"/>
      <c r="AM47" s="41">
        <f t="shared" si="59"/>
        <v>0</v>
      </c>
      <c r="AN47" s="42"/>
      <c r="AO47" s="43"/>
      <c r="AP47" s="43"/>
      <c r="AQ47" s="43"/>
      <c r="AR47" s="43"/>
      <c r="AS47" s="41">
        <f t="shared" si="61"/>
        <v>0</v>
      </c>
      <c r="AT47" s="42"/>
      <c r="AU47" s="43"/>
      <c r="AV47" s="43"/>
      <c r="AW47" s="43"/>
      <c r="AX47" s="43"/>
      <c r="AY47" s="41">
        <f t="shared" si="62"/>
        <v>0</v>
      </c>
      <c r="AZ47" s="42"/>
      <c r="BA47" s="43"/>
      <c r="BB47" s="43"/>
      <c r="BC47" s="43"/>
      <c r="BD47" s="43"/>
      <c r="BE47" s="41">
        <f t="shared" si="63"/>
        <v>0</v>
      </c>
      <c r="BF47" s="44">
        <f t="shared" si="64"/>
        <v>0</v>
      </c>
      <c r="BG47" s="17">
        <f t="shared" si="65"/>
        <v>0</v>
      </c>
      <c r="BH47" s="17">
        <f t="shared" si="66"/>
        <v>0</v>
      </c>
      <c r="BI47" s="17">
        <f t="shared" si="67"/>
        <v>0</v>
      </c>
      <c r="BJ47" s="17">
        <f t="shared" si="68"/>
        <v>0</v>
      </c>
      <c r="BK47" s="17">
        <f t="shared" si="69"/>
        <v>0</v>
      </c>
      <c r="BL47" s="17">
        <f t="shared" si="70"/>
        <v>0</v>
      </c>
      <c r="BM47" s="17">
        <f t="shared" si="71"/>
        <v>0</v>
      </c>
      <c r="BN47" s="17">
        <f t="shared" si="72"/>
        <v>0</v>
      </c>
      <c r="BO47" s="17">
        <f t="shared" si="73"/>
        <v>0</v>
      </c>
      <c r="BP47" s="17">
        <f t="shared" si="74"/>
        <v>0</v>
      </c>
      <c r="BQ47" s="21" t="e">
        <f t="shared" si="75"/>
        <v>#DIV/0!</v>
      </c>
    </row>
    <row r="48" spans="1:69" ht="15.75" customHeight="1" x14ac:dyDescent="0.25">
      <c r="A48" s="36"/>
      <c r="B48" s="37" t="s">
        <v>35</v>
      </c>
      <c r="C48" s="46"/>
      <c r="D48" s="42"/>
      <c r="E48" s="40">
        <f>SUM(E37:E47)</f>
        <v>279</v>
      </c>
      <c r="F48" s="40">
        <f>SUM(F37:F47)</f>
        <v>261</v>
      </c>
      <c r="G48" s="40">
        <f>SUM(G37:G47)</f>
        <v>274</v>
      </c>
      <c r="H48" s="40">
        <f>SUM(H37:H47)</f>
        <v>303</v>
      </c>
      <c r="I48" s="41">
        <f>SUM(I37:I47)</f>
        <v>1117</v>
      </c>
      <c r="J48" s="42"/>
      <c r="K48" s="40">
        <f>SUM(K37:K47)</f>
        <v>281</v>
      </c>
      <c r="L48" s="40">
        <f>SUM(L37:L47)</f>
        <v>278</v>
      </c>
      <c r="M48" s="40">
        <f>SUM(M37:M47)</f>
        <v>278</v>
      </c>
      <c r="N48" s="40">
        <f>SUM(N37:N47)</f>
        <v>338</v>
      </c>
      <c r="O48" s="41">
        <f>SUM(O37:O47)</f>
        <v>1175</v>
      </c>
      <c r="P48" s="42"/>
      <c r="Q48" s="40">
        <f>SUM(Q37:Q47)</f>
        <v>304</v>
      </c>
      <c r="R48" s="40">
        <f>SUM(R37:R47)</f>
        <v>253</v>
      </c>
      <c r="S48" s="40">
        <f>SUM(S37:S47)</f>
        <v>303</v>
      </c>
      <c r="T48" s="40">
        <f>SUM(T37:T47)</f>
        <v>300</v>
      </c>
      <c r="U48" s="41">
        <f>SUM(U37:U47)</f>
        <v>1160</v>
      </c>
      <c r="V48" s="42"/>
      <c r="W48" s="40">
        <f>SUM(W37:W47)</f>
        <v>327</v>
      </c>
      <c r="X48" s="40">
        <f>SUM(X37:X47)</f>
        <v>288</v>
      </c>
      <c r="Y48" s="40">
        <f>SUM(Y37:Y47)</f>
        <v>310</v>
      </c>
      <c r="Z48" s="40">
        <f>SUM(Z37:Z47)</f>
        <v>345</v>
      </c>
      <c r="AA48" s="41">
        <f>SUM(AA37:AA47)</f>
        <v>1270</v>
      </c>
      <c r="AB48" s="42"/>
      <c r="AC48" s="40">
        <f>SUM(AC37:AC47)</f>
        <v>264</v>
      </c>
      <c r="AD48" s="40">
        <f>SUM(AD37:AD47)</f>
        <v>341</v>
      </c>
      <c r="AE48" s="40">
        <f>SUM(AE37:AE47)</f>
        <v>263</v>
      </c>
      <c r="AF48" s="40">
        <f>SUM(AF37:AF47)</f>
        <v>325</v>
      </c>
      <c r="AG48" s="41">
        <f>SUM(AG37:AG47)</f>
        <v>1193</v>
      </c>
      <c r="AH48" s="42"/>
      <c r="AI48" s="40">
        <f>SUM(AI37:AI47)</f>
        <v>310</v>
      </c>
      <c r="AJ48" s="40">
        <f>SUM(AJ37:AJ47)</f>
        <v>315</v>
      </c>
      <c r="AK48" s="40">
        <f>SUM(AK37:AK47)</f>
        <v>270</v>
      </c>
      <c r="AL48" s="40">
        <f>SUM(AL37:AL47)</f>
        <v>310</v>
      </c>
      <c r="AM48" s="41">
        <f>SUM(AM37:AM47)</f>
        <v>1205</v>
      </c>
      <c r="AN48" s="42"/>
      <c r="AO48" s="40">
        <f>SUM(AO37:AO47)</f>
        <v>334</v>
      </c>
      <c r="AP48" s="40">
        <f>SUM(AP37:AP47)</f>
        <v>358</v>
      </c>
      <c r="AQ48" s="40">
        <f>SUM(AQ37:AQ47)</f>
        <v>333</v>
      </c>
      <c r="AR48" s="40">
        <f>SUM(AR37:AR47)</f>
        <v>313</v>
      </c>
      <c r="AS48" s="41">
        <f>SUM(AS37:AS47)</f>
        <v>1338</v>
      </c>
      <c r="AT48" s="42"/>
      <c r="AU48" s="40">
        <f>SUM(AU37:AU47)</f>
        <v>0</v>
      </c>
      <c r="AV48" s="40">
        <f>SUM(AV37:AV47)</f>
        <v>0</v>
      </c>
      <c r="AW48" s="40">
        <f>SUM(AW37:AW47)</f>
        <v>0</v>
      </c>
      <c r="AX48" s="40">
        <f>SUM(AX37:AX47)</f>
        <v>0</v>
      </c>
      <c r="AY48" s="41">
        <f>SUM(AY37:AY47)</f>
        <v>0</v>
      </c>
      <c r="AZ48" s="42"/>
      <c r="BA48" s="40">
        <f>SUM(BA37:BA47)</f>
        <v>0</v>
      </c>
      <c r="BB48" s="40">
        <f>SUM(BB37:BB47)</f>
        <v>0</v>
      </c>
      <c r="BC48" s="40">
        <f>SUM(BC37:BC47)</f>
        <v>0</v>
      </c>
      <c r="BD48" s="40">
        <f>SUM(BD37:BD47)</f>
        <v>0</v>
      </c>
      <c r="BE48" s="41">
        <f>SUM(BE37:BE47)</f>
        <v>0</v>
      </c>
      <c r="BF48" s="44">
        <f t="shared" si="64"/>
        <v>4</v>
      </c>
      <c r="BG48" s="17">
        <f t="shared" si="65"/>
        <v>4</v>
      </c>
      <c r="BH48" s="17">
        <f t="shared" si="66"/>
        <v>4</v>
      </c>
      <c r="BI48" s="17">
        <f t="shared" si="67"/>
        <v>4</v>
      </c>
      <c r="BJ48" s="17">
        <f t="shared" si="68"/>
        <v>4</v>
      </c>
      <c r="BK48" s="17">
        <f t="shared" si="69"/>
        <v>4</v>
      </c>
      <c r="BL48" s="17">
        <f t="shared" si="70"/>
        <v>4</v>
      </c>
      <c r="BM48" s="17">
        <f t="shared" si="71"/>
        <v>0</v>
      </c>
      <c r="BN48" s="17">
        <f t="shared" si="72"/>
        <v>0</v>
      </c>
      <c r="BO48" s="17">
        <f t="shared" si="73"/>
        <v>28</v>
      </c>
      <c r="BP48" s="17">
        <f t="shared" si="74"/>
        <v>8458</v>
      </c>
      <c r="BQ48" s="17">
        <f t="shared" si="75"/>
        <v>302.07142857142856</v>
      </c>
    </row>
    <row r="49" spans="1:69" ht="15.75" customHeight="1" x14ac:dyDescent="0.25">
      <c r="A49" s="36"/>
      <c r="B49" s="37" t="s">
        <v>36</v>
      </c>
      <c r="C49" s="46"/>
      <c r="D49" s="39">
        <f>SUM(D37:D47)</f>
        <v>113</v>
      </c>
      <c r="E49" s="40">
        <f>E48+$D$49</f>
        <v>392</v>
      </c>
      <c r="F49" s="40">
        <f>F48+$D$49</f>
        <v>374</v>
      </c>
      <c r="G49" s="40">
        <f>G48+$D$49</f>
        <v>387</v>
      </c>
      <c r="H49" s="40">
        <f>H48+$D$49</f>
        <v>416</v>
      </c>
      <c r="I49" s="41">
        <f>SUM(E49:H49)</f>
        <v>1569</v>
      </c>
      <c r="J49" s="39">
        <f>SUM(J37:J47)</f>
        <v>102</v>
      </c>
      <c r="K49" s="40">
        <f>K48+$J$49</f>
        <v>383</v>
      </c>
      <c r="L49" s="40">
        <f>L48+$J$49</f>
        <v>380</v>
      </c>
      <c r="M49" s="40">
        <f>M48+$J$49</f>
        <v>380</v>
      </c>
      <c r="N49" s="40">
        <f>N48+$J$49</f>
        <v>440</v>
      </c>
      <c r="O49" s="41">
        <f>SUM(K49:N49)</f>
        <v>1583</v>
      </c>
      <c r="P49" s="39">
        <f>SUM(P37:P47)</f>
        <v>101</v>
      </c>
      <c r="Q49" s="40">
        <f>Q48+$P$49</f>
        <v>405</v>
      </c>
      <c r="R49" s="40">
        <f>R48+$P$49</f>
        <v>354</v>
      </c>
      <c r="S49" s="40">
        <f>S48+$P$49</f>
        <v>404</v>
      </c>
      <c r="T49" s="40">
        <f>T48+$P$49</f>
        <v>401</v>
      </c>
      <c r="U49" s="41">
        <f>SUM(Q49:T49)</f>
        <v>1564</v>
      </c>
      <c r="V49" s="39">
        <f>SUM(V37:V47)</f>
        <v>102</v>
      </c>
      <c r="W49" s="40">
        <f>W48+$V$49</f>
        <v>429</v>
      </c>
      <c r="X49" s="40">
        <f>X48+$V$49</f>
        <v>390</v>
      </c>
      <c r="Y49" s="40">
        <f>Y48+$V$49</f>
        <v>412</v>
      </c>
      <c r="Z49" s="40">
        <f>Z48+$V$49</f>
        <v>447</v>
      </c>
      <c r="AA49" s="41">
        <f>SUM(W49:Z49)</f>
        <v>1678</v>
      </c>
      <c r="AB49" s="39">
        <f>SUM(AB37:AB47)</f>
        <v>96</v>
      </c>
      <c r="AC49" s="40">
        <f>AC48+$AB$49</f>
        <v>360</v>
      </c>
      <c r="AD49" s="40">
        <f>AD48+$AB$49</f>
        <v>437</v>
      </c>
      <c r="AE49" s="40">
        <f>AE48+$AB$49</f>
        <v>359</v>
      </c>
      <c r="AF49" s="40">
        <f>AF48+$AB$49</f>
        <v>421</v>
      </c>
      <c r="AG49" s="41">
        <f>SUM(AC49:AF49)</f>
        <v>1577</v>
      </c>
      <c r="AH49" s="39">
        <f>SUM(AH37:AH47)</f>
        <v>109</v>
      </c>
      <c r="AI49" s="40">
        <f>AI48+$AH$49</f>
        <v>419</v>
      </c>
      <c r="AJ49" s="40">
        <f>AJ48+$AH$49</f>
        <v>424</v>
      </c>
      <c r="AK49" s="40">
        <f>AK48+$AH$49</f>
        <v>379</v>
      </c>
      <c r="AL49" s="40">
        <f>AL48+$AH$49</f>
        <v>419</v>
      </c>
      <c r="AM49" s="41">
        <f>SUM(AI49:AL49)</f>
        <v>1641</v>
      </c>
      <c r="AN49" s="39">
        <f>SUM(AN37:AN47)</f>
        <v>83</v>
      </c>
      <c r="AO49" s="40">
        <f>AO48+$AN$49</f>
        <v>417</v>
      </c>
      <c r="AP49" s="40">
        <f>AP48+$AN$49</f>
        <v>441</v>
      </c>
      <c r="AQ49" s="40">
        <f>AQ48+$AN$49</f>
        <v>416</v>
      </c>
      <c r="AR49" s="40">
        <f>AR48+$AN$49</f>
        <v>396</v>
      </c>
      <c r="AS49" s="41">
        <f>SUM(AO49:AR49)</f>
        <v>1670</v>
      </c>
      <c r="AT49" s="39">
        <f>SUM(AT37:AT47)</f>
        <v>0</v>
      </c>
      <c r="AU49" s="40">
        <f>AU48+$AT$49</f>
        <v>0</v>
      </c>
      <c r="AV49" s="40">
        <f>AV48+$AT$49</f>
        <v>0</v>
      </c>
      <c r="AW49" s="40">
        <f>AW48+$AT$49</f>
        <v>0</v>
      </c>
      <c r="AX49" s="40">
        <f>AX48+$AT$49</f>
        <v>0</v>
      </c>
      <c r="AY49" s="41">
        <f>SUM(AU49:AX49)</f>
        <v>0</v>
      </c>
      <c r="AZ49" s="39">
        <f>SUM(AZ37:AZ47)</f>
        <v>0</v>
      </c>
      <c r="BA49" s="40">
        <f>BA48+$AZ$49</f>
        <v>0</v>
      </c>
      <c r="BB49" s="40">
        <f>BB48+$AZ$49</f>
        <v>0</v>
      </c>
      <c r="BC49" s="40">
        <f>BC48+$AZ$49</f>
        <v>0</v>
      </c>
      <c r="BD49" s="40">
        <f>BD48+$AZ$49</f>
        <v>0</v>
      </c>
      <c r="BE49" s="41">
        <f>SUM(BA49:BD49)</f>
        <v>0</v>
      </c>
      <c r="BF49" s="44">
        <f t="shared" si="64"/>
        <v>4</v>
      </c>
      <c r="BG49" s="17">
        <f t="shared" si="65"/>
        <v>4</v>
      </c>
      <c r="BH49" s="17">
        <f t="shared" si="66"/>
        <v>4</v>
      </c>
      <c r="BI49" s="17">
        <f t="shared" si="67"/>
        <v>4</v>
      </c>
      <c r="BJ49" s="17">
        <f t="shared" si="68"/>
        <v>4</v>
      </c>
      <c r="BK49" s="17">
        <f t="shared" si="69"/>
        <v>4</v>
      </c>
      <c r="BL49" s="17">
        <f t="shared" si="70"/>
        <v>4</v>
      </c>
      <c r="BM49" s="17">
        <f t="shared" si="71"/>
        <v>0</v>
      </c>
      <c r="BN49" s="17">
        <f t="shared" si="72"/>
        <v>0</v>
      </c>
      <c r="BO49" s="17">
        <f t="shared" si="73"/>
        <v>28</v>
      </c>
      <c r="BP49" s="17">
        <f t="shared" si="74"/>
        <v>11282</v>
      </c>
      <c r="BQ49" s="17">
        <f t="shared" si="75"/>
        <v>402.92857142857144</v>
      </c>
    </row>
    <row r="50" spans="1:69" ht="15.75" customHeight="1" x14ac:dyDescent="0.25">
      <c r="A50" s="36"/>
      <c r="B50" s="37" t="s">
        <v>37</v>
      </c>
      <c r="C50" s="46"/>
      <c r="D50" s="42"/>
      <c r="E50" s="40">
        <f t="shared" ref="E50:I51" si="87">IF($D$49&gt;0,IF(E48=E62,0.5,IF(E48&gt;E62,1,0)),0)</f>
        <v>0</v>
      </c>
      <c r="F50" s="40">
        <f t="shared" si="87"/>
        <v>0</v>
      </c>
      <c r="G50" s="40">
        <f t="shared" si="87"/>
        <v>0</v>
      </c>
      <c r="H50" s="40">
        <f t="shared" si="87"/>
        <v>0</v>
      </c>
      <c r="I50" s="41">
        <f t="shared" si="87"/>
        <v>0</v>
      </c>
      <c r="J50" s="42"/>
      <c r="K50" s="40">
        <f>IF($J$49&gt;0,IF(K48=K120,0.5,IF(K48&gt;K120,1,0)),0)</f>
        <v>1</v>
      </c>
      <c r="L50" s="40">
        <f>IF($J$49&gt;0,IF(L48=L120,0.5,IF(L48&gt;L120,1,0)),0)</f>
        <v>0</v>
      </c>
      <c r="M50" s="40">
        <f>IF($J$49&gt;0,IF(M48=M120,0.5,IF(M48&gt;M120,1,0)),0)</f>
        <v>0</v>
      </c>
      <c r="N50" s="40">
        <f>IF($J$49&gt;0,IF(N48=N120,0.5,IF(N48&gt;N120,1,0)),0)</f>
        <v>1</v>
      </c>
      <c r="O50" s="41">
        <f>IF($J$49&gt;0,IF(O48=O120,0.5,IF(O48&gt;O120,1,0)),0)</f>
        <v>1</v>
      </c>
      <c r="P50" s="42"/>
      <c r="Q50" s="40">
        <f>IF($P$49&gt;0,IF(Q48=Q183,0.5,IF(Q48&gt;Q183,1,0)),0)</f>
        <v>0.5</v>
      </c>
      <c r="R50" s="40">
        <f>IF($P$49&gt;0,IF(R48=R183,0.5,IF(R48&gt;R183,1,0)),0)</f>
        <v>0.5</v>
      </c>
      <c r="S50" s="40">
        <f>IF($P$49&gt;0,IF(S48=S183,0.5,IF(S48&gt;S183,1,0)),0)</f>
        <v>0.5</v>
      </c>
      <c r="T50" s="40">
        <f>IF($P$49&gt;0,IF(T48=T183,0.5,IF(T48&gt;T183,1,0)),0)</f>
        <v>0.5</v>
      </c>
      <c r="U50" s="41">
        <f>IF($P$49&gt;0,IF(U48=U183,0.5,IF(U48&gt;U183,1,0)),0)</f>
        <v>0.5</v>
      </c>
      <c r="V50" s="42"/>
      <c r="W50" s="40">
        <f>IF($V$49&gt;0,IF(W48=W166,0.5,IF(W48&gt;W166,1,0)),0)</f>
        <v>1</v>
      </c>
      <c r="X50" s="40">
        <f>IF($V$49&gt;0,IF(X48=X166,0.5,IF(X48&gt;X166,1,0)),0)</f>
        <v>1</v>
      </c>
      <c r="Y50" s="40">
        <f>IF($V$49&gt;0,IF(Y48=Y166,0.5,IF(Y48&gt;Y166,1,0)),0)</f>
        <v>1</v>
      </c>
      <c r="Z50" s="40">
        <f>IF($V$49&gt;0,IF(Z48=Z166,0.5,IF(Z48&gt;Z166,1,0)),0)</f>
        <v>1</v>
      </c>
      <c r="AA50" s="41">
        <f>IF($V$49&gt;0,IF(AA48=AA166,0.5,IF(AA48&gt;AA166,1,0)),0)</f>
        <v>1</v>
      </c>
      <c r="AB50" s="42"/>
      <c r="AC50" s="40">
        <f t="shared" ref="AC50:AG51" si="88">IF($AB$49&gt;0,IF(AC48=AC90,0.5,IF(AC48&gt;AC90,1,0)),0)</f>
        <v>0</v>
      </c>
      <c r="AD50" s="40">
        <f t="shared" si="88"/>
        <v>1</v>
      </c>
      <c r="AE50" s="40">
        <f t="shared" si="88"/>
        <v>0</v>
      </c>
      <c r="AF50" s="40">
        <f t="shared" si="88"/>
        <v>0</v>
      </c>
      <c r="AG50" s="41">
        <f t="shared" si="88"/>
        <v>0</v>
      </c>
      <c r="AH50" s="42"/>
      <c r="AI50" s="40">
        <f t="shared" ref="AI50:AM51" si="89">IF($AH$49&gt;0,IF(AI48=AI75,0.5,IF(AI48&gt;AI75,1,0)),0)</f>
        <v>1</v>
      </c>
      <c r="AJ50" s="40">
        <f t="shared" si="89"/>
        <v>0</v>
      </c>
      <c r="AK50" s="40">
        <f t="shared" si="89"/>
        <v>0</v>
      </c>
      <c r="AL50" s="40">
        <f t="shared" si="89"/>
        <v>0</v>
      </c>
      <c r="AM50" s="41">
        <f t="shared" si="89"/>
        <v>0</v>
      </c>
      <c r="AN50" s="42"/>
      <c r="AO50" s="40">
        <f>IF($AN$49&gt;0,IF(AO48=AO104,0.5,IF(AO48&gt;AO104,1,0)),0)</f>
        <v>1</v>
      </c>
      <c r="AP50" s="40">
        <f>IF($AN$49&gt;0,IF(AP48=AP104,0.5,IF(AP48&gt;AP104,1,0)),0)</f>
        <v>1</v>
      </c>
      <c r="AQ50" s="40">
        <f>IF($AN$49&gt;0,IF(AQ48=AQ104,0.5,IF(AQ48&gt;AQ104,1,0)),0)</f>
        <v>1</v>
      </c>
      <c r="AR50" s="40">
        <f>IF($AN$49&gt;0,IF(AR48=AR104,0.5,IF(AR48&gt;AR104,1,0)),0)</f>
        <v>0</v>
      </c>
      <c r="AS50" s="41">
        <f>IF($AN$49&gt;0,IF(AS48=AS104,0.5,IF(AS48&gt;AS104,1,0)),0)</f>
        <v>1</v>
      </c>
      <c r="AT50" s="42"/>
      <c r="AU50" s="40">
        <f>IF($AT$49&gt;0,IF(AU48=AU154,0.5,IF(AU48&gt;AU154,1,0)),0)</f>
        <v>0</v>
      </c>
      <c r="AV50" s="40">
        <f>IF($AT$49&gt;0,IF(AV48=AV154,0.5,IF(AV48&gt;AV154,1,0)),0)</f>
        <v>0</v>
      </c>
      <c r="AW50" s="40">
        <f>IF($AT$49&gt;0,IF(AW48=AW154,0.5,IF(AW48&gt;AW154,1,0)),0)</f>
        <v>0</v>
      </c>
      <c r="AX50" s="40">
        <f>IF($AT$49&gt;0,IF(AX48=AX154,0.5,IF(AX48&gt;AX154,1,0)),0)</f>
        <v>0</v>
      </c>
      <c r="AY50" s="41">
        <f>IF($AT$49&gt;0,IF(AY48=AY154,0.5,IF(AY48&gt;AY154,1,0)),0)</f>
        <v>0</v>
      </c>
      <c r="AZ50" s="42"/>
      <c r="BA50" s="40">
        <f>IF($AZ$49&gt;0,IF(BA48=BA138,0.5,IF(BA48&gt;BA138,1,0)),0)</f>
        <v>0</v>
      </c>
      <c r="BB50" s="40">
        <f>IF($AZ$49&gt;0,IF(BB48=BB138,0.5,IF(BB48&gt;BB138,1,0)),0)</f>
        <v>0</v>
      </c>
      <c r="BC50" s="40">
        <f>IF($AZ$49&gt;0,IF(BC48=BC138,0.5,IF(BC48&gt;BC138,1,0)),0)</f>
        <v>0</v>
      </c>
      <c r="BD50" s="40">
        <f>IF($AZ$49&gt;0,IF(BD48=BD138,0.5,IF(BD48&gt;BD138,1,0)),0)</f>
        <v>0</v>
      </c>
      <c r="BE50" s="41">
        <f>IF($AZ$49&gt;0,IF(BE48=BE138,0.5,IF(BE48&gt;BE138,1,0)),0)</f>
        <v>0</v>
      </c>
      <c r="BF50" s="47"/>
      <c r="BG50" s="21"/>
      <c r="BH50" s="21"/>
      <c r="BI50" s="21"/>
      <c r="BJ50" s="21"/>
      <c r="BK50" s="21"/>
      <c r="BL50" s="21"/>
      <c r="BM50" s="21"/>
      <c r="BN50" s="21"/>
      <c r="BO50" s="21"/>
      <c r="BP50" s="17">
        <f t="shared" si="74"/>
        <v>3.5</v>
      </c>
      <c r="BQ50" s="21"/>
    </row>
    <row r="51" spans="1:69" ht="15.75" customHeight="1" x14ac:dyDescent="0.25">
      <c r="A51" s="36"/>
      <c r="B51" s="37" t="s">
        <v>38</v>
      </c>
      <c r="C51" s="46"/>
      <c r="D51" s="42"/>
      <c r="E51" s="40">
        <f t="shared" si="87"/>
        <v>0</v>
      </c>
      <c r="F51" s="40">
        <f t="shared" si="87"/>
        <v>0</v>
      </c>
      <c r="G51" s="40">
        <f t="shared" si="87"/>
        <v>0</v>
      </c>
      <c r="H51" s="40">
        <f t="shared" si="87"/>
        <v>1</v>
      </c>
      <c r="I51" s="41">
        <f t="shared" si="87"/>
        <v>0</v>
      </c>
      <c r="J51" s="42"/>
      <c r="K51" s="40">
        <f>IF($J$49&gt;0,IF(K49=K121,0.5,IF(K49&gt;K121,1,0)),0)</f>
        <v>1</v>
      </c>
      <c r="L51" s="40">
        <f>IF($J$49&gt;0,IF(L49=L121,0.5,IF(L49&gt;L121,1,0)),0)</f>
        <v>0</v>
      </c>
      <c r="M51" s="40">
        <f>IF($J$49&gt;0,IF(M49=M121,0.5,IF(M49&gt;M121,1,0)),0)</f>
        <v>0</v>
      </c>
      <c r="N51" s="40">
        <f>IF($J$49&gt;0,IF(N49=N121,0.5,IF(N49&gt;N121,1,0)),0)</f>
        <v>1</v>
      </c>
      <c r="O51" s="41">
        <f>IF($J$49&gt;0,IF(O49=O121,0.5,IF(O49&gt;O121,1,0)),0)</f>
        <v>1</v>
      </c>
      <c r="P51" s="42"/>
      <c r="Q51" s="40">
        <f>IF($P$49&gt;0,IF(Q49=Q184,0.5,IF(Q49&gt;Q184,1,0)),0)</f>
        <v>0.5</v>
      </c>
      <c r="R51" s="40">
        <f>IF($P$49&gt;0,IF(R49=R184,0.5,IF(R49&gt;R184,1,0)),0)</f>
        <v>0.5</v>
      </c>
      <c r="S51" s="40">
        <f>IF($P$49&gt;0,IF(S49=S184,0.5,IF(S49&gt;S184,1,0)),0)</f>
        <v>0.5</v>
      </c>
      <c r="T51" s="40">
        <f>IF($P$49&gt;0,IF(T49=T184,0.5,IF(T49&gt;T184,1,0)),0)</f>
        <v>0.5</v>
      </c>
      <c r="U51" s="41">
        <f>IF($P$49&gt;0,IF(U49=U184,0.5,IF(U49&gt;U184,1,0)),0)</f>
        <v>0.5</v>
      </c>
      <c r="V51" s="42"/>
      <c r="W51" s="40">
        <f>IF($V$49&gt;0,IF(W49=W167,0.5,IF(W49&gt;W167,1,0)),0)</f>
        <v>1</v>
      </c>
      <c r="X51" s="40">
        <f>IF($V$49&gt;0,IF(X49=X167,0.5,IF(X49&gt;X167,1,0)),0)</f>
        <v>1</v>
      </c>
      <c r="Y51" s="40">
        <f>IF($V$49&gt;0,IF(Y49=Y167,0.5,IF(Y49&gt;Y167,1,0)),0)</f>
        <v>1</v>
      </c>
      <c r="Z51" s="40">
        <f>IF($V$49&gt;0,IF(Z49=Z167,0.5,IF(Z49&gt;Z167,1,0)),0)</f>
        <v>1</v>
      </c>
      <c r="AA51" s="41">
        <f>IF($V$49&gt;0,IF(AA49=AA167,0.5,IF(AA49&gt;AA167,1,0)),0)</f>
        <v>1</v>
      </c>
      <c r="AB51" s="42"/>
      <c r="AC51" s="40">
        <f t="shared" si="88"/>
        <v>0</v>
      </c>
      <c r="AD51" s="40">
        <f t="shared" si="88"/>
        <v>1</v>
      </c>
      <c r="AE51" s="40">
        <f t="shared" si="88"/>
        <v>0</v>
      </c>
      <c r="AF51" s="40">
        <f t="shared" si="88"/>
        <v>1</v>
      </c>
      <c r="AG51" s="41">
        <f t="shared" si="88"/>
        <v>0</v>
      </c>
      <c r="AH51" s="42"/>
      <c r="AI51" s="40">
        <f t="shared" si="89"/>
        <v>1</v>
      </c>
      <c r="AJ51" s="40">
        <f t="shared" si="89"/>
        <v>0</v>
      </c>
      <c r="AK51" s="40">
        <f t="shared" si="89"/>
        <v>0</v>
      </c>
      <c r="AL51" s="40">
        <f t="shared" si="89"/>
        <v>1</v>
      </c>
      <c r="AM51" s="41">
        <f t="shared" si="89"/>
        <v>1</v>
      </c>
      <c r="AN51" s="42"/>
      <c r="AO51" s="40">
        <f>IF($AN$49&gt;0,IF(AO49=AO105,0.5,IF(AO49&gt;AO105,1,0)),0)</f>
        <v>1</v>
      </c>
      <c r="AP51" s="40">
        <f>IF($AN$49&gt;0,IF(AP49=AP105,0.5,IF(AP49&gt;AP105,1,0)),0)</f>
        <v>1</v>
      </c>
      <c r="AQ51" s="40">
        <f>IF($AN$49&gt;0,IF(AQ49=AQ105,0.5,IF(AQ49&gt;AQ105,1,0)),0)</f>
        <v>1</v>
      </c>
      <c r="AR51" s="40">
        <f>IF($AN$49&gt;0,IF(AR49=AR105,0.5,IF(AR49&gt;AR105,1,0)),0)</f>
        <v>0</v>
      </c>
      <c r="AS51" s="41">
        <f>IF($AN$49&gt;0,IF(AS49=AS105,0.5,IF(AS49&gt;AS105,1,0)),0)</f>
        <v>1</v>
      </c>
      <c r="AT51" s="42"/>
      <c r="AU51" s="40">
        <f>IF($AT$49&gt;0,IF(AU49=AU155,0.5,IF(AU49&gt;AU155,1,0)),0)</f>
        <v>0</v>
      </c>
      <c r="AV51" s="40">
        <f>IF($AT$49&gt;0,IF(AV49=AV155,0.5,IF(AV49&gt;AV155,1,0)),0)</f>
        <v>0</v>
      </c>
      <c r="AW51" s="40">
        <f>IF($AT$49&gt;0,IF(AW49=AW155,0.5,IF(AW49&gt;AW155,1,0)),0)</f>
        <v>0</v>
      </c>
      <c r="AX51" s="40">
        <f>IF($AT$49&gt;0,IF(AX49=AX155,0.5,IF(AX49&gt;AX155,1,0)),0)</f>
        <v>0</v>
      </c>
      <c r="AY51" s="41">
        <f>IF($AT$49&gt;0,IF(AY49=AY155,0.5,IF(AY49&gt;AY155,1,0)),0)</f>
        <v>0</v>
      </c>
      <c r="AZ51" s="42"/>
      <c r="BA51" s="40">
        <f>IF($AZ$49&gt;0,IF(BA49=BA139,0.5,IF(BA49&gt;BA139,1,0)),0)</f>
        <v>0</v>
      </c>
      <c r="BB51" s="40">
        <f>IF($AZ$49&gt;0,IF(BB49=BB139,0.5,IF(BB49&gt;BB139,1,0)),0)</f>
        <v>0</v>
      </c>
      <c r="BC51" s="40">
        <f>IF($AZ$49&gt;0,IF(BC49=BC139,0.5,IF(BC49&gt;BC139,1,0)),0)</f>
        <v>0</v>
      </c>
      <c r="BD51" s="40">
        <f>IF($AZ$49&gt;0,IF(BD49=BD139,0.5,IF(BD49&gt;BD139,1,0)),0)</f>
        <v>0</v>
      </c>
      <c r="BE51" s="41">
        <f>IF($AZ$49&gt;0,IF(BE49=BE139,0.5,IF(BE49&gt;BE139,1,0)),0)</f>
        <v>0</v>
      </c>
      <c r="BF51" s="47"/>
      <c r="BG51" s="21"/>
      <c r="BH51" s="21"/>
      <c r="BI51" s="21"/>
      <c r="BJ51" s="21"/>
      <c r="BK51" s="21"/>
      <c r="BL51" s="21"/>
      <c r="BM51" s="21"/>
      <c r="BN51" s="21"/>
      <c r="BO51" s="21"/>
      <c r="BP51" s="17">
        <f t="shared" si="74"/>
        <v>4.5</v>
      </c>
      <c r="BQ51" s="21"/>
    </row>
    <row r="52" spans="1:69" ht="14.25" customHeight="1" x14ac:dyDescent="0.25">
      <c r="A52" s="48"/>
      <c r="B52" s="49" t="s">
        <v>39</v>
      </c>
      <c r="C52" s="50"/>
      <c r="D52" s="51"/>
      <c r="E52" s="52"/>
      <c r="F52" s="52"/>
      <c r="G52" s="52"/>
      <c r="H52" s="52"/>
      <c r="I52" s="53">
        <f>SUM(E50+F50+G50+H50+I50+E51+F51+G51+H51+I51)</f>
        <v>1</v>
      </c>
      <c r="J52" s="51"/>
      <c r="K52" s="52"/>
      <c r="L52" s="52"/>
      <c r="M52" s="52"/>
      <c r="N52" s="52"/>
      <c r="O52" s="53">
        <f>SUM(K50+L50+M50+N50+O50+K51+L51+M51+N51+O51)</f>
        <v>6</v>
      </c>
      <c r="P52" s="51"/>
      <c r="Q52" s="52"/>
      <c r="R52" s="52"/>
      <c r="S52" s="52"/>
      <c r="T52" s="52"/>
      <c r="U52" s="53">
        <f>SUM(Q50+R50+S50+T50+U50+Q51+R51+S51+T51+U51)</f>
        <v>5</v>
      </c>
      <c r="V52" s="51"/>
      <c r="W52" s="52"/>
      <c r="X52" s="52"/>
      <c r="Y52" s="52"/>
      <c r="Z52" s="52"/>
      <c r="AA52" s="53">
        <f>SUM(W50+X50+Y50+Z50+AA50+W51+X51+Y51+Z51+AA51)</f>
        <v>10</v>
      </c>
      <c r="AB52" s="51"/>
      <c r="AC52" s="52"/>
      <c r="AD52" s="52"/>
      <c r="AE52" s="52"/>
      <c r="AF52" s="52"/>
      <c r="AG52" s="53">
        <f>SUM(AC50+AD50+AE50+AF50+AG50+AC51+AD51+AE51+AF51+AG51)</f>
        <v>3</v>
      </c>
      <c r="AH52" s="51"/>
      <c r="AI52" s="52"/>
      <c r="AJ52" s="52"/>
      <c r="AK52" s="52"/>
      <c r="AL52" s="52"/>
      <c r="AM52" s="53">
        <f>SUM(AI50+AJ50+AK50+AL50+AM50+AI51+AJ51+AK51+AL51+AM51)</f>
        <v>4</v>
      </c>
      <c r="AN52" s="51"/>
      <c r="AO52" s="52"/>
      <c r="AP52" s="52"/>
      <c r="AQ52" s="52"/>
      <c r="AR52" s="52"/>
      <c r="AS52" s="53">
        <f>SUM(AO50+AP50+AQ50+AR50+AS50+AO51+AP51+AQ51+AR51+AS51)</f>
        <v>8</v>
      </c>
      <c r="AT52" s="51"/>
      <c r="AU52" s="52"/>
      <c r="AV52" s="52"/>
      <c r="AW52" s="52"/>
      <c r="AX52" s="52"/>
      <c r="AY52" s="53">
        <f>SUM(AU50+AV50+AW50+AX50+AY50+AU51+AV51+AW51+AX51+AY51)</f>
        <v>0</v>
      </c>
      <c r="AZ52" s="51"/>
      <c r="BA52" s="52"/>
      <c r="BB52" s="52"/>
      <c r="BC52" s="52"/>
      <c r="BD52" s="52"/>
      <c r="BE52" s="53">
        <f>SUM(BA50+BB50+BC50+BD50+BE50+BA51+BB51+BC51+BD51+BE51)</f>
        <v>0</v>
      </c>
      <c r="BF52" s="54"/>
      <c r="BG52" s="55"/>
      <c r="BH52" s="55"/>
      <c r="BI52" s="55"/>
      <c r="BJ52" s="55"/>
      <c r="BK52" s="55"/>
      <c r="BL52" s="55"/>
      <c r="BM52" s="55"/>
      <c r="BN52" s="55"/>
      <c r="BO52" s="55"/>
      <c r="BP52" s="56">
        <f t="shared" si="74"/>
        <v>37</v>
      </c>
      <c r="BQ52" s="55"/>
    </row>
    <row r="53" spans="1:69" ht="27" customHeight="1" x14ac:dyDescent="0.25">
      <c r="A53" s="30">
        <v>2</v>
      </c>
      <c r="B53" s="118" t="s">
        <v>44</v>
      </c>
      <c r="C53" s="120"/>
      <c r="D53" s="31" t="s">
        <v>26</v>
      </c>
      <c r="E53" s="32" t="s">
        <v>27</v>
      </c>
      <c r="F53" s="32" t="s">
        <v>28</v>
      </c>
      <c r="G53" s="32" t="s">
        <v>29</v>
      </c>
      <c r="H53" s="32" t="s">
        <v>30</v>
      </c>
      <c r="I53" s="33" t="s">
        <v>23</v>
      </c>
      <c r="J53" s="31" t="s">
        <v>26</v>
      </c>
      <c r="K53" s="32" t="s">
        <v>27</v>
      </c>
      <c r="L53" s="32" t="s">
        <v>28</v>
      </c>
      <c r="M53" s="32" t="s">
        <v>29</v>
      </c>
      <c r="N53" s="32" t="s">
        <v>30</v>
      </c>
      <c r="O53" s="33" t="s">
        <v>23</v>
      </c>
      <c r="P53" s="31" t="s">
        <v>26</v>
      </c>
      <c r="Q53" s="32" t="s">
        <v>27</v>
      </c>
      <c r="R53" s="32" t="s">
        <v>28</v>
      </c>
      <c r="S53" s="32" t="s">
        <v>29</v>
      </c>
      <c r="T53" s="32" t="s">
        <v>30</v>
      </c>
      <c r="U53" s="33" t="s">
        <v>23</v>
      </c>
      <c r="V53" s="31" t="s">
        <v>26</v>
      </c>
      <c r="W53" s="32" t="s">
        <v>27</v>
      </c>
      <c r="X53" s="32" t="s">
        <v>28</v>
      </c>
      <c r="Y53" s="32" t="s">
        <v>29</v>
      </c>
      <c r="Z53" s="32" t="s">
        <v>30</v>
      </c>
      <c r="AA53" s="33" t="s">
        <v>23</v>
      </c>
      <c r="AB53" s="31" t="s">
        <v>26</v>
      </c>
      <c r="AC53" s="32" t="s">
        <v>27</v>
      </c>
      <c r="AD53" s="32" t="s">
        <v>28</v>
      </c>
      <c r="AE53" s="32" t="s">
        <v>29</v>
      </c>
      <c r="AF53" s="32" t="s">
        <v>30</v>
      </c>
      <c r="AG53" s="33" t="s">
        <v>23</v>
      </c>
      <c r="AH53" s="31" t="s">
        <v>26</v>
      </c>
      <c r="AI53" s="32" t="s">
        <v>27</v>
      </c>
      <c r="AJ53" s="32" t="s">
        <v>28</v>
      </c>
      <c r="AK53" s="32" t="s">
        <v>29</v>
      </c>
      <c r="AL53" s="32" t="s">
        <v>30</v>
      </c>
      <c r="AM53" s="33" t="s">
        <v>23</v>
      </c>
      <c r="AN53" s="31" t="s">
        <v>26</v>
      </c>
      <c r="AO53" s="32" t="s">
        <v>27</v>
      </c>
      <c r="AP53" s="32" t="s">
        <v>28</v>
      </c>
      <c r="AQ53" s="32" t="s">
        <v>29</v>
      </c>
      <c r="AR53" s="32" t="s">
        <v>30</v>
      </c>
      <c r="AS53" s="33" t="s">
        <v>23</v>
      </c>
      <c r="AT53" s="31" t="s">
        <v>26</v>
      </c>
      <c r="AU53" s="32" t="s">
        <v>27</v>
      </c>
      <c r="AV53" s="32" t="s">
        <v>28</v>
      </c>
      <c r="AW53" s="32" t="s">
        <v>29</v>
      </c>
      <c r="AX53" s="32" t="s">
        <v>30</v>
      </c>
      <c r="AY53" s="33" t="s">
        <v>23</v>
      </c>
      <c r="AZ53" s="31" t="s">
        <v>26</v>
      </c>
      <c r="BA53" s="32" t="s">
        <v>27</v>
      </c>
      <c r="BB53" s="32" t="s">
        <v>28</v>
      </c>
      <c r="BC53" s="32" t="s">
        <v>29</v>
      </c>
      <c r="BD53" s="32" t="s">
        <v>30</v>
      </c>
      <c r="BE53" s="33" t="s">
        <v>23</v>
      </c>
      <c r="BF53" s="34"/>
      <c r="BG53" s="35"/>
      <c r="BH53" s="35"/>
      <c r="BI53" s="35"/>
      <c r="BJ53" s="35"/>
      <c r="BK53" s="35"/>
      <c r="BL53" s="35"/>
      <c r="BM53" s="35"/>
      <c r="BN53" s="35"/>
      <c r="BO53" s="35"/>
      <c r="BP53" s="57"/>
      <c r="BQ53" s="35"/>
    </row>
    <row r="54" spans="1:69" ht="15.75" customHeight="1" x14ac:dyDescent="0.25">
      <c r="A54" s="36"/>
      <c r="B54" s="37" t="s">
        <v>45</v>
      </c>
      <c r="C54" s="38" t="s">
        <v>46</v>
      </c>
      <c r="D54" s="39">
        <v>42</v>
      </c>
      <c r="E54" s="40">
        <f>E3</f>
        <v>177</v>
      </c>
      <c r="F54" s="40">
        <f t="shared" ref="F54:H54" si="90">F3</f>
        <v>151</v>
      </c>
      <c r="G54" s="40">
        <f t="shared" si="90"/>
        <v>159</v>
      </c>
      <c r="H54" s="40">
        <f t="shared" si="90"/>
        <v>154</v>
      </c>
      <c r="I54" s="41">
        <f t="shared" ref="I54:I61" si="91">SUM(E54:H54)</f>
        <v>641</v>
      </c>
      <c r="J54" s="42">
        <v>42</v>
      </c>
      <c r="K54" s="43">
        <f>K3</f>
        <v>165</v>
      </c>
      <c r="L54" s="43">
        <f t="shared" ref="L54:N54" si="92">L3</f>
        <v>170</v>
      </c>
      <c r="M54" s="43">
        <f t="shared" si="92"/>
        <v>162</v>
      </c>
      <c r="N54" s="43">
        <f t="shared" si="92"/>
        <v>125</v>
      </c>
      <c r="O54" s="41">
        <f t="shared" ref="O54:O61" si="93">SUM(K54:N54)</f>
        <v>622</v>
      </c>
      <c r="P54" s="42">
        <v>44</v>
      </c>
      <c r="Q54" s="43">
        <f>Q3</f>
        <v>165</v>
      </c>
      <c r="R54" s="43">
        <f t="shared" ref="R54:T54" si="94">R3</f>
        <v>171</v>
      </c>
      <c r="S54" s="43">
        <f t="shared" si="94"/>
        <v>146</v>
      </c>
      <c r="T54" s="43">
        <f t="shared" si="94"/>
        <v>163</v>
      </c>
      <c r="U54" s="41">
        <f t="shared" ref="U54:U61" si="95">SUM(Q54:T54)</f>
        <v>645</v>
      </c>
      <c r="V54" s="42">
        <v>42</v>
      </c>
      <c r="W54" s="43">
        <f>W3</f>
        <v>179</v>
      </c>
      <c r="X54" s="43">
        <f t="shared" ref="X54:Z54" si="96">X3</f>
        <v>202</v>
      </c>
      <c r="Y54" s="43">
        <f t="shared" si="96"/>
        <v>135</v>
      </c>
      <c r="Z54" s="43">
        <f t="shared" si="96"/>
        <v>182</v>
      </c>
      <c r="AA54" s="41">
        <f t="shared" ref="AA54:AA61" si="97">SUM(W54:Z54)</f>
        <v>698</v>
      </c>
      <c r="AB54" s="42">
        <v>40</v>
      </c>
      <c r="AC54" s="43">
        <f>AC3</f>
        <v>162</v>
      </c>
      <c r="AD54" s="43">
        <f t="shared" ref="AD54:AF54" si="98">AD3</f>
        <v>148</v>
      </c>
      <c r="AE54" s="43">
        <f t="shared" si="98"/>
        <v>171</v>
      </c>
      <c r="AF54" s="43">
        <f t="shared" si="98"/>
        <v>138</v>
      </c>
      <c r="AG54" s="41">
        <f t="shared" ref="AG54:AG61" si="99">SUM(AC54:AF54)</f>
        <v>619</v>
      </c>
      <c r="AH54" s="42">
        <v>41</v>
      </c>
      <c r="AI54" s="43">
        <f>AI3</f>
        <v>155</v>
      </c>
      <c r="AJ54" s="43">
        <f t="shared" ref="AJ54:AL54" si="100">AJ3</f>
        <v>146</v>
      </c>
      <c r="AK54" s="43">
        <f t="shared" si="100"/>
        <v>183</v>
      </c>
      <c r="AL54" s="43">
        <f t="shared" si="100"/>
        <v>157</v>
      </c>
      <c r="AM54" s="41">
        <f t="shared" ref="AM54:AM61" si="101">SUM(AI54:AL54)</f>
        <v>641</v>
      </c>
      <c r="AN54" s="42">
        <v>41</v>
      </c>
      <c r="AO54" s="43">
        <f>AO3</f>
        <v>158</v>
      </c>
      <c r="AP54" s="43">
        <f t="shared" ref="AP54:AR54" si="102">AP3</f>
        <v>166</v>
      </c>
      <c r="AQ54" s="43">
        <f t="shared" si="102"/>
        <v>200</v>
      </c>
      <c r="AR54" s="43">
        <f t="shared" si="102"/>
        <v>154</v>
      </c>
      <c r="AS54" s="41">
        <f t="shared" ref="AS54:AS61" si="103">SUM(AO54:AR54)</f>
        <v>678</v>
      </c>
      <c r="AT54" s="42"/>
      <c r="AU54" s="43"/>
      <c r="AV54" s="43"/>
      <c r="AW54" s="43"/>
      <c r="AX54" s="43"/>
      <c r="AY54" s="41">
        <f t="shared" ref="AY54:AY61" si="104">SUM(AU54:AX54)</f>
        <v>0</v>
      </c>
      <c r="AZ54" s="42"/>
      <c r="BA54" s="43"/>
      <c r="BB54" s="43"/>
      <c r="BC54" s="43"/>
      <c r="BD54" s="43"/>
      <c r="BE54" s="41">
        <f t="shared" ref="BE54:BE61" si="105">SUM(BA54:BD54)</f>
        <v>0</v>
      </c>
      <c r="BF54" s="44">
        <f t="shared" ref="BF54:BF63" si="106">SUM((IF(E54&gt;0,1,0)+(IF(F54&gt;0,1,0)+(IF(G54&gt;0,1,0)+(IF(H54&gt;0,1,0))))))</f>
        <v>4</v>
      </c>
      <c r="BG54" s="17">
        <f t="shared" ref="BG54:BG63" si="107">SUM((IF(K54&gt;0,1,0)+(IF(L54&gt;0,1,0)+(IF(M54&gt;0,1,0)+(IF(N54&gt;0,1,0))))))</f>
        <v>4</v>
      </c>
      <c r="BH54" s="17">
        <f t="shared" ref="BH54:BH63" si="108">SUM((IF(Q54&gt;0,1,0)+(IF(R54&gt;0,1,0)+(IF(S54&gt;0,1,0)+(IF(T54&gt;0,1,0))))))</f>
        <v>4</v>
      </c>
      <c r="BI54" s="17">
        <f t="shared" ref="BI54:BI63" si="109">SUM((IF(W54&gt;0,1,0)+(IF(X54&gt;0,1,0)+(IF(Y54&gt;0,1,0)+(IF(Z54&gt;0,1,0))))))</f>
        <v>4</v>
      </c>
      <c r="BJ54" s="17">
        <f t="shared" ref="BJ54:BJ63" si="110">SUM((IF(AC54&gt;0,1,0)+(IF(AD54&gt;0,1,0)+(IF(AE54&gt;0,1,0)+(IF(AF54&gt;0,1,0))))))</f>
        <v>4</v>
      </c>
      <c r="BK54" s="17">
        <f t="shared" ref="BK54:BK63" si="111">SUM((IF(AI54&gt;0,1,0)+(IF(AJ54&gt;0,1,0)+(IF(AK54&gt;0,1,0)+(IF(AL54&gt;0,1,0))))))</f>
        <v>4</v>
      </c>
      <c r="BL54" s="17">
        <f t="shared" ref="BL54:BL63" si="112">SUM((IF(AO54&gt;0,1,0)+(IF(AP54&gt;0,1,0)+(IF(AQ54&gt;0,1,0)+(IF(AR54&gt;0,1,0))))))</f>
        <v>4</v>
      </c>
      <c r="BM54" s="17">
        <f t="shared" ref="BM54:BM63" si="113">SUM((IF(AU54&gt;0,1,0)+(IF(AV54&gt;0,1,0)+(IF(AW54&gt;0,1,0)+(IF(AX54&gt;0,1,0))))))</f>
        <v>0</v>
      </c>
      <c r="BN54" s="17">
        <f t="shared" ref="BN54:BN63" si="114">SUM((IF(BA54&gt;0,1,0)+(IF(BB54&gt;0,1,0)+(IF(BC54&gt;0,1,0)+(IF(BD54&gt;0,1,0))))))</f>
        <v>0</v>
      </c>
      <c r="BO54" s="17">
        <f t="shared" ref="BO54:BO63" si="115">SUM(BF54:BN54)</f>
        <v>28</v>
      </c>
      <c r="BP54" s="17">
        <f t="shared" ref="BP54:BP66" si="116">I54+O54+U54+AA54+AG54+AM54+AS54+AY54+BE54</f>
        <v>4544</v>
      </c>
      <c r="BQ54" s="17">
        <f t="shared" ref="BQ54:BQ63" si="117">BP54/BO54</f>
        <v>162.28571428571428</v>
      </c>
    </row>
    <row r="55" spans="1:69" ht="15.75" customHeight="1" x14ac:dyDescent="0.25">
      <c r="A55" s="36"/>
      <c r="B55" s="37" t="s">
        <v>47</v>
      </c>
      <c r="C55" s="38" t="s">
        <v>32</v>
      </c>
      <c r="D55" s="39">
        <v>36</v>
      </c>
      <c r="E55" s="40">
        <f>E17</f>
        <v>181</v>
      </c>
      <c r="F55" s="40">
        <f t="shared" ref="F55:H55" si="118">F17</f>
        <v>157</v>
      </c>
      <c r="G55" s="40">
        <f t="shared" si="118"/>
        <v>170</v>
      </c>
      <c r="H55" s="40">
        <f t="shared" si="118"/>
        <v>166</v>
      </c>
      <c r="I55" s="41">
        <f t="shared" si="91"/>
        <v>674</v>
      </c>
      <c r="J55" s="42">
        <v>36</v>
      </c>
      <c r="K55" s="43">
        <f>K17</f>
        <v>200</v>
      </c>
      <c r="L55" s="43">
        <f t="shared" ref="L55:N55" si="119">L17</f>
        <v>160</v>
      </c>
      <c r="M55" s="43">
        <f t="shared" si="119"/>
        <v>158</v>
      </c>
      <c r="N55" s="43">
        <f t="shared" si="119"/>
        <v>216</v>
      </c>
      <c r="O55" s="41">
        <f t="shared" si="93"/>
        <v>734</v>
      </c>
      <c r="P55" s="42">
        <v>30</v>
      </c>
      <c r="Q55" s="43">
        <f>Q17</f>
        <v>165</v>
      </c>
      <c r="R55" s="43">
        <f t="shared" ref="R55:T55" si="120">R17</f>
        <v>158</v>
      </c>
      <c r="S55" s="43">
        <f t="shared" si="120"/>
        <v>188</v>
      </c>
      <c r="T55" s="43">
        <f t="shared" si="120"/>
        <v>158</v>
      </c>
      <c r="U55" s="41">
        <f t="shared" si="95"/>
        <v>669</v>
      </c>
      <c r="V55" s="42">
        <v>32</v>
      </c>
      <c r="W55" s="43">
        <f>W17</f>
        <v>162</v>
      </c>
      <c r="X55" s="43">
        <f t="shared" ref="X55:Z55" si="121">X17</f>
        <v>203</v>
      </c>
      <c r="Y55" s="43">
        <f t="shared" si="121"/>
        <v>147</v>
      </c>
      <c r="Z55" s="43">
        <f t="shared" si="121"/>
        <v>140</v>
      </c>
      <c r="AA55" s="41">
        <f t="shared" si="97"/>
        <v>652</v>
      </c>
      <c r="AB55" s="42">
        <v>35</v>
      </c>
      <c r="AC55" s="43">
        <f>AC17</f>
        <v>148</v>
      </c>
      <c r="AD55" s="43">
        <f t="shared" ref="AD55:AF55" si="122">AD17</f>
        <v>182</v>
      </c>
      <c r="AE55" s="43">
        <f t="shared" si="122"/>
        <v>158</v>
      </c>
      <c r="AF55" s="43">
        <f t="shared" si="122"/>
        <v>158</v>
      </c>
      <c r="AG55" s="41">
        <f t="shared" si="99"/>
        <v>646</v>
      </c>
      <c r="AH55" s="42"/>
      <c r="AI55" s="43"/>
      <c r="AJ55" s="43"/>
      <c r="AK55" s="43"/>
      <c r="AL55" s="43"/>
      <c r="AM55" s="41">
        <f t="shared" si="101"/>
        <v>0</v>
      </c>
      <c r="AN55" s="42">
        <v>36</v>
      </c>
      <c r="AO55" s="43">
        <f>AO17</f>
        <v>156</v>
      </c>
      <c r="AP55" s="43">
        <f t="shared" ref="AP55:AR55" si="123">AP17</f>
        <v>154</v>
      </c>
      <c r="AQ55" s="43">
        <f t="shared" si="123"/>
        <v>185</v>
      </c>
      <c r="AR55" s="43">
        <f t="shared" si="123"/>
        <v>180</v>
      </c>
      <c r="AS55" s="41">
        <f t="shared" si="103"/>
        <v>675</v>
      </c>
      <c r="AT55" s="42"/>
      <c r="AU55" s="43"/>
      <c r="AV55" s="43"/>
      <c r="AW55" s="43"/>
      <c r="AX55" s="43"/>
      <c r="AY55" s="41">
        <f t="shared" si="104"/>
        <v>0</v>
      </c>
      <c r="AZ55" s="42"/>
      <c r="BA55" s="43"/>
      <c r="BB55" s="43"/>
      <c r="BC55" s="43"/>
      <c r="BD55" s="43"/>
      <c r="BE55" s="41">
        <f t="shared" si="105"/>
        <v>0</v>
      </c>
      <c r="BF55" s="44">
        <f t="shared" si="106"/>
        <v>4</v>
      </c>
      <c r="BG55" s="17">
        <f t="shared" si="107"/>
        <v>4</v>
      </c>
      <c r="BH55" s="17">
        <f t="shared" si="108"/>
        <v>4</v>
      </c>
      <c r="BI55" s="17">
        <f t="shared" si="109"/>
        <v>4</v>
      </c>
      <c r="BJ55" s="17">
        <f t="shared" si="110"/>
        <v>4</v>
      </c>
      <c r="BK55" s="17">
        <f t="shared" si="111"/>
        <v>0</v>
      </c>
      <c r="BL55" s="17">
        <f t="shared" si="112"/>
        <v>4</v>
      </c>
      <c r="BM55" s="17">
        <f t="shared" si="113"/>
        <v>0</v>
      </c>
      <c r="BN55" s="17">
        <f t="shared" si="114"/>
        <v>0</v>
      </c>
      <c r="BO55" s="17">
        <f t="shared" si="115"/>
        <v>24</v>
      </c>
      <c r="BP55" s="17">
        <f t="shared" si="116"/>
        <v>4050</v>
      </c>
      <c r="BQ55" s="17">
        <f t="shared" si="117"/>
        <v>168.75</v>
      </c>
    </row>
    <row r="56" spans="1:69" ht="15.75" customHeight="1" x14ac:dyDescent="0.25">
      <c r="A56" s="36"/>
      <c r="B56" s="45" t="s">
        <v>96</v>
      </c>
      <c r="C56" s="38" t="s">
        <v>97</v>
      </c>
      <c r="D56" s="42"/>
      <c r="E56" s="43"/>
      <c r="F56" s="43"/>
      <c r="G56" s="43"/>
      <c r="H56" s="43"/>
      <c r="I56" s="41">
        <f t="shared" si="91"/>
        <v>0</v>
      </c>
      <c r="J56" s="42"/>
      <c r="K56" s="43"/>
      <c r="L56" s="43"/>
      <c r="M56" s="43"/>
      <c r="N56" s="43"/>
      <c r="O56" s="41">
        <f t="shared" si="93"/>
        <v>0</v>
      </c>
      <c r="P56" s="42"/>
      <c r="Q56" s="43"/>
      <c r="R56" s="43"/>
      <c r="S56" s="43"/>
      <c r="T56" s="43"/>
      <c r="U56" s="41">
        <f t="shared" si="95"/>
        <v>0</v>
      </c>
      <c r="V56" s="42"/>
      <c r="W56" s="43"/>
      <c r="X56" s="43"/>
      <c r="Y56" s="43"/>
      <c r="Z56" s="43"/>
      <c r="AA56" s="41">
        <f t="shared" si="97"/>
        <v>0</v>
      </c>
      <c r="AB56" s="42"/>
      <c r="AC56" s="43"/>
      <c r="AD56" s="43"/>
      <c r="AE56" s="43"/>
      <c r="AF56" s="43"/>
      <c r="AG56" s="41">
        <f t="shared" si="99"/>
        <v>0</v>
      </c>
      <c r="AH56" s="42">
        <v>49</v>
      </c>
      <c r="AI56" s="43">
        <f>AI20</f>
        <v>147</v>
      </c>
      <c r="AJ56" s="43">
        <f t="shared" ref="AJ56:AL56" si="124">AJ20</f>
        <v>166</v>
      </c>
      <c r="AK56" s="43">
        <f t="shared" si="124"/>
        <v>168</v>
      </c>
      <c r="AL56" s="43">
        <f t="shared" si="124"/>
        <v>120</v>
      </c>
      <c r="AM56" s="41">
        <f t="shared" si="101"/>
        <v>601</v>
      </c>
      <c r="AN56" s="42"/>
      <c r="AO56" s="43"/>
      <c r="AP56" s="43"/>
      <c r="AQ56" s="43"/>
      <c r="AR56" s="43"/>
      <c r="AS56" s="41">
        <f t="shared" si="103"/>
        <v>0</v>
      </c>
      <c r="AT56" s="42"/>
      <c r="AU56" s="43"/>
      <c r="AV56" s="43"/>
      <c r="AW56" s="43"/>
      <c r="AX56" s="43"/>
      <c r="AY56" s="41">
        <f t="shared" si="104"/>
        <v>0</v>
      </c>
      <c r="AZ56" s="42"/>
      <c r="BA56" s="43"/>
      <c r="BB56" s="43"/>
      <c r="BC56" s="43"/>
      <c r="BD56" s="43"/>
      <c r="BE56" s="41">
        <f t="shared" si="105"/>
        <v>0</v>
      </c>
      <c r="BF56" s="44">
        <f t="shared" si="106"/>
        <v>0</v>
      </c>
      <c r="BG56" s="17">
        <f t="shared" si="107"/>
        <v>0</v>
      </c>
      <c r="BH56" s="17">
        <f t="shared" si="108"/>
        <v>0</v>
      </c>
      <c r="BI56" s="17">
        <f t="shared" si="109"/>
        <v>0</v>
      </c>
      <c r="BJ56" s="17">
        <f t="shared" si="110"/>
        <v>0</v>
      </c>
      <c r="BK56" s="17">
        <f t="shared" si="111"/>
        <v>4</v>
      </c>
      <c r="BL56" s="17">
        <f t="shared" si="112"/>
        <v>0</v>
      </c>
      <c r="BM56" s="17">
        <f t="shared" si="113"/>
        <v>0</v>
      </c>
      <c r="BN56" s="17">
        <f t="shared" si="114"/>
        <v>0</v>
      </c>
      <c r="BO56" s="17">
        <f t="shared" si="115"/>
        <v>4</v>
      </c>
      <c r="BP56" s="17">
        <f t="shared" si="116"/>
        <v>601</v>
      </c>
      <c r="BQ56" s="21">
        <f t="shared" si="117"/>
        <v>150.25</v>
      </c>
    </row>
    <row r="57" spans="1:69" ht="15.75" customHeight="1" x14ac:dyDescent="0.25">
      <c r="A57" s="36"/>
      <c r="B57" s="45"/>
      <c r="C57" s="46"/>
      <c r="D57" s="42"/>
      <c r="E57" s="43"/>
      <c r="F57" s="43"/>
      <c r="G57" s="43"/>
      <c r="H57" s="43"/>
      <c r="I57" s="41">
        <f t="shared" si="91"/>
        <v>0</v>
      </c>
      <c r="J57" s="42"/>
      <c r="K57" s="43"/>
      <c r="L57" s="43"/>
      <c r="M57" s="43"/>
      <c r="N57" s="43"/>
      <c r="O57" s="41">
        <f t="shared" si="93"/>
        <v>0</v>
      </c>
      <c r="P57" s="42"/>
      <c r="Q57" s="43"/>
      <c r="R57" s="43"/>
      <c r="S57" s="43"/>
      <c r="T57" s="43"/>
      <c r="U57" s="41">
        <f t="shared" si="95"/>
        <v>0</v>
      </c>
      <c r="V57" s="42"/>
      <c r="W57" s="43"/>
      <c r="X57" s="43"/>
      <c r="Y57" s="43"/>
      <c r="Z57" s="43"/>
      <c r="AA57" s="41">
        <f t="shared" si="97"/>
        <v>0</v>
      </c>
      <c r="AB57" s="42"/>
      <c r="AC57" s="43"/>
      <c r="AD57" s="43"/>
      <c r="AE57" s="43"/>
      <c r="AF57" s="43"/>
      <c r="AG57" s="41">
        <f t="shared" si="99"/>
        <v>0</v>
      </c>
      <c r="AH57" s="42"/>
      <c r="AI57" s="43"/>
      <c r="AJ57" s="43"/>
      <c r="AK57" s="43"/>
      <c r="AL57" s="43"/>
      <c r="AM57" s="41">
        <f t="shared" si="101"/>
        <v>0</v>
      </c>
      <c r="AN57" s="42"/>
      <c r="AO57" s="43"/>
      <c r="AP57" s="43"/>
      <c r="AQ57" s="43"/>
      <c r="AR57" s="43"/>
      <c r="AS57" s="41">
        <f t="shared" si="103"/>
        <v>0</v>
      </c>
      <c r="AT57" s="42"/>
      <c r="AU57" s="43"/>
      <c r="AV57" s="43"/>
      <c r="AW57" s="43"/>
      <c r="AX57" s="43"/>
      <c r="AY57" s="41">
        <f t="shared" si="104"/>
        <v>0</v>
      </c>
      <c r="AZ57" s="42"/>
      <c r="BA57" s="43"/>
      <c r="BB57" s="43"/>
      <c r="BC57" s="43"/>
      <c r="BD57" s="43"/>
      <c r="BE57" s="41">
        <f t="shared" si="105"/>
        <v>0</v>
      </c>
      <c r="BF57" s="44">
        <f t="shared" si="106"/>
        <v>0</v>
      </c>
      <c r="BG57" s="17">
        <f t="shared" si="107"/>
        <v>0</v>
      </c>
      <c r="BH57" s="17">
        <f t="shared" si="108"/>
        <v>0</v>
      </c>
      <c r="BI57" s="17">
        <f t="shared" si="109"/>
        <v>0</v>
      </c>
      <c r="BJ57" s="17">
        <f t="shared" si="110"/>
        <v>0</v>
      </c>
      <c r="BK57" s="17">
        <f t="shared" si="111"/>
        <v>0</v>
      </c>
      <c r="BL57" s="17">
        <f t="shared" si="112"/>
        <v>0</v>
      </c>
      <c r="BM57" s="17">
        <f t="shared" si="113"/>
        <v>0</v>
      </c>
      <c r="BN57" s="17">
        <f t="shared" si="114"/>
        <v>0</v>
      </c>
      <c r="BO57" s="17">
        <f t="shared" si="115"/>
        <v>0</v>
      </c>
      <c r="BP57" s="17">
        <f t="shared" si="116"/>
        <v>0</v>
      </c>
      <c r="BQ57" s="21" t="e">
        <f t="shared" si="117"/>
        <v>#DIV/0!</v>
      </c>
    </row>
    <row r="58" spans="1:69" ht="15.75" customHeight="1" x14ac:dyDescent="0.25">
      <c r="A58" s="36"/>
      <c r="B58" s="45"/>
      <c r="C58" s="46"/>
      <c r="D58" s="42"/>
      <c r="E58" s="43"/>
      <c r="F58" s="43"/>
      <c r="G58" s="43"/>
      <c r="H58" s="43"/>
      <c r="I58" s="41">
        <f t="shared" si="91"/>
        <v>0</v>
      </c>
      <c r="J58" s="42"/>
      <c r="K58" s="43"/>
      <c r="L58" s="43"/>
      <c r="M58" s="43"/>
      <c r="N58" s="43"/>
      <c r="O58" s="41">
        <f t="shared" si="93"/>
        <v>0</v>
      </c>
      <c r="P58" s="42"/>
      <c r="Q58" s="43"/>
      <c r="R58" s="43"/>
      <c r="S58" s="43"/>
      <c r="T58" s="43"/>
      <c r="U58" s="41">
        <f t="shared" si="95"/>
        <v>0</v>
      </c>
      <c r="V58" s="42"/>
      <c r="W58" s="43"/>
      <c r="X58" s="43"/>
      <c r="Y58" s="43"/>
      <c r="Z58" s="43"/>
      <c r="AA58" s="41">
        <f t="shared" si="97"/>
        <v>0</v>
      </c>
      <c r="AB58" s="42"/>
      <c r="AC58" s="43"/>
      <c r="AD58" s="43"/>
      <c r="AE58" s="43"/>
      <c r="AF58" s="43"/>
      <c r="AG58" s="41">
        <f t="shared" si="99"/>
        <v>0</v>
      </c>
      <c r="AH58" s="42"/>
      <c r="AI58" s="43"/>
      <c r="AJ58" s="43"/>
      <c r="AK58" s="43"/>
      <c r="AL58" s="43"/>
      <c r="AM58" s="41">
        <f t="shared" si="101"/>
        <v>0</v>
      </c>
      <c r="AN58" s="42"/>
      <c r="AO58" s="43"/>
      <c r="AP58" s="43"/>
      <c r="AQ58" s="43"/>
      <c r="AR58" s="43"/>
      <c r="AS58" s="41">
        <f t="shared" si="103"/>
        <v>0</v>
      </c>
      <c r="AT58" s="42"/>
      <c r="AU58" s="43"/>
      <c r="AV58" s="43"/>
      <c r="AW58" s="43"/>
      <c r="AX58" s="43"/>
      <c r="AY58" s="41">
        <f t="shared" si="104"/>
        <v>0</v>
      </c>
      <c r="AZ58" s="42"/>
      <c r="BA58" s="43"/>
      <c r="BB58" s="43"/>
      <c r="BC58" s="43"/>
      <c r="BD58" s="43"/>
      <c r="BE58" s="41">
        <f t="shared" si="105"/>
        <v>0</v>
      </c>
      <c r="BF58" s="44">
        <f t="shared" ref="BF58:BF59" si="125">SUM((IF(E58&gt;0,1,0)+(IF(F58&gt;0,1,0)+(IF(G58&gt;0,1,0)+(IF(H58&gt;0,1,0))))))</f>
        <v>0</v>
      </c>
      <c r="BG58" s="17">
        <f t="shared" ref="BG58:BG59" si="126">SUM((IF(K58&gt;0,1,0)+(IF(L58&gt;0,1,0)+(IF(M58&gt;0,1,0)+(IF(N58&gt;0,1,0))))))</f>
        <v>0</v>
      </c>
      <c r="BH58" s="17">
        <f t="shared" ref="BH58:BH59" si="127">SUM((IF(Q58&gt;0,1,0)+(IF(R58&gt;0,1,0)+(IF(S58&gt;0,1,0)+(IF(T58&gt;0,1,0))))))</f>
        <v>0</v>
      </c>
      <c r="BI58" s="17">
        <f t="shared" ref="BI58:BI59" si="128">SUM((IF(W58&gt;0,1,0)+(IF(X58&gt;0,1,0)+(IF(Y58&gt;0,1,0)+(IF(Z58&gt;0,1,0))))))</f>
        <v>0</v>
      </c>
      <c r="BJ58" s="17">
        <f t="shared" ref="BJ58:BJ59" si="129">SUM((IF(AC58&gt;0,1,0)+(IF(AD58&gt;0,1,0)+(IF(AE58&gt;0,1,0)+(IF(AF58&gt;0,1,0))))))</f>
        <v>0</v>
      </c>
      <c r="BK58" s="17">
        <f t="shared" ref="BK58:BK59" si="130">SUM((IF(AI58&gt;0,1,0)+(IF(AJ58&gt;0,1,0)+(IF(AK58&gt;0,1,0)+(IF(AL58&gt;0,1,0))))))</f>
        <v>0</v>
      </c>
      <c r="BL58" s="17">
        <f t="shared" ref="BL58:BL59" si="131">SUM((IF(AO58&gt;0,1,0)+(IF(AP58&gt;0,1,0)+(IF(AQ58&gt;0,1,0)+(IF(AR58&gt;0,1,0))))))</f>
        <v>0</v>
      </c>
      <c r="BM58" s="17">
        <f t="shared" ref="BM58:BM59" si="132">SUM((IF(AU58&gt;0,1,0)+(IF(AV58&gt;0,1,0)+(IF(AW58&gt;0,1,0)+(IF(AX58&gt;0,1,0))))))</f>
        <v>0</v>
      </c>
      <c r="BN58" s="17">
        <f t="shared" ref="BN58:BN59" si="133">SUM((IF(BA58&gt;0,1,0)+(IF(BB58&gt;0,1,0)+(IF(BC58&gt;0,1,0)+(IF(BD58&gt;0,1,0))))))</f>
        <v>0</v>
      </c>
      <c r="BO58" s="17">
        <f t="shared" ref="BO58:BO59" si="134">SUM(BF58:BN58)</f>
        <v>0</v>
      </c>
      <c r="BP58" s="17">
        <f t="shared" ref="BP58:BP59" si="135">I58+O58+U58+AA58+AG58+AM58+AS58+AY58+BE58</f>
        <v>0</v>
      </c>
      <c r="BQ58" s="21" t="e">
        <f t="shared" ref="BQ58:BQ59" si="136">BP58/BO58</f>
        <v>#DIV/0!</v>
      </c>
    </row>
    <row r="59" spans="1:69" ht="15.75" customHeight="1" x14ac:dyDescent="0.25">
      <c r="A59" s="36"/>
      <c r="B59" s="45"/>
      <c r="C59" s="46"/>
      <c r="D59" s="42"/>
      <c r="E59" s="43"/>
      <c r="F59" s="43"/>
      <c r="G59" s="43"/>
      <c r="H59" s="43"/>
      <c r="I59" s="41">
        <f t="shared" si="91"/>
        <v>0</v>
      </c>
      <c r="J59" s="42"/>
      <c r="K59" s="43"/>
      <c r="L59" s="43"/>
      <c r="M59" s="43"/>
      <c r="N59" s="43"/>
      <c r="O59" s="41">
        <f t="shared" si="93"/>
        <v>0</v>
      </c>
      <c r="P59" s="42"/>
      <c r="Q59" s="43"/>
      <c r="R59" s="43"/>
      <c r="S59" s="43"/>
      <c r="T59" s="43"/>
      <c r="U59" s="41">
        <f t="shared" si="95"/>
        <v>0</v>
      </c>
      <c r="V59" s="42"/>
      <c r="W59" s="43"/>
      <c r="X59" s="43"/>
      <c r="Y59" s="43"/>
      <c r="Z59" s="43"/>
      <c r="AA59" s="41">
        <f t="shared" si="97"/>
        <v>0</v>
      </c>
      <c r="AB59" s="42"/>
      <c r="AC59" s="43"/>
      <c r="AD59" s="43"/>
      <c r="AE59" s="43"/>
      <c r="AF59" s="43"/>
      <c r="AG59" s="41">
        <f t="shared" si="99"/>
        <v>0</v>
      </c>
      <c r="AH59" s="42"/>
      <c r="AI59" s="43"/>
      <c r="AJ59" s="43"/>
      <c r="AK59" s="43"/>
      <c r="AL59" s="43"/>
      <c r="AM59" s="41">
        <f t="shared" si="101"/>
        <v>0</v>
      </c>
      <c r="AN59" s="42"/>
      <c r="AO59" s="43"/>
      <c r="AP59" s="43"/>
      <c r="AQ59" s="43"/>
      <c r="AR59" s="43"/>
      <c r="AS59" s="41">
        <f t="shared" si="103"/>
        <v>0</v>
      </c>
      <c r="AT59" s="42"/>
      <c r="AU59" s="43"/>
      <c r="AV59" s="43"/>
      <c r="AW59" s="43"/>
      <c r="AX59" s="43"/>
      <c r="AY59" s="41">
        <f t="shared" si="104"/>
        <v>0</v>
      </c>
      <c r="AZ59" s="42"/>
      <c r="BA59" s="43"/>
      <c r="BB59" s="43"/>
      <c r="BC59" s="43"/>
      <c r="BD59" s="43"/>
      <c r="BE59" s="41">
        <f t="shared" si="105"/>
        <v>0</v>
      </c>
      <c r="BF59" s="44">
        <f t="shared" si="125"/>
        <v>0</v>
      </c>
      <c r="BG59" s="17">
        <f t="shared" si="126"/>
        <v>0</v>
      </c>
      <c r="BH59" s="17">
        <f t="shared" si="127"/>
        <v>0</v>
      </c>
      <c r="BI59" s="17">
        <f t="shared" si="128"/>
        <v>0</v>
      </c>
      <c r="BJ59" s="17">
        <f t="shared" si="129"/>
        <v>0</v>
      </c>
      <c r="BK59" s="17">
        <f t="shared" si="130"/>
        <v>0</v>
      </c>
      <c r="BL59" s="17">
        <f t="shared" si="131"/>
        <v>0</v>
      </c>
      <c r="BM59" s="17">
        <f t="shared" si="132"/>
        <v>0</v>
      </c>
      <c r="BN59" s="17">
        <f t="shared" si="133"/>
        <v>0</v>
      </c>
      <c r="BO59" s="17">
        <f t="shared" si="134"/>
        <v>0</v>
      </c>
      <c r="BP59" s="17">
        <f t="shared" si="135"/>
        <v>0</v>
      </c>
      <c r="BQ59" s="21" t="e">
        <f t="shared" si="136"/>
        <v>#DIV/0!</v>
      </c>
    </row>
    <row r="60" spans="1:69" ht="15.75" customHeight="1" x14ac:dyDescent="0.25">
      <c r="A60" s="36"/>
      <c r="B60" s="45"/>
      <c r="C60" s="46"/>
      <c r="D60" s="42"/>
      <c r="E60" s="43"/>
      <c r="F60" s="43"/>
      <c r="G60" s="43"/>
      <c r="H60" s="43"/>
      <c r="I60" s="41">
        <f t="shared" si="91"/>
        <v>0</v>
      </c>
      <c r="J60" s="42"/>
      <c r="K60" s="43"/>
      <c r="L60" s="43"/>
      <c r="M60" s="43"/>
      <c r="N60" s="43"/>
      <c r="O60" s="41">
        <f t="shared" si="93"/>
        <v>0</v>
      </c>
      <c r="P60" s="42"/>
      <c r="Q60" s="43"/>
      <c r="R60" s="43"/>
      <c r="S60" s="43"/>
      <c r="T60" s="43"/>
      <c r="U60" s="41">
        <f t="shared" si="95"/>
        <v>0</v>
      </c>
      <c r="V60" s="42"/>
      <c r="W60" s="43"/>
      <c r="X60" s="43"/>
      <c r="Y60" s="43"/>
      <c r="Z60" s="43"/>
      <c r="AA60" s="41">
        <f t="shared" si="97"/>
        <v>0</v>
      </c>
      <c r="AB60" s="42"/>
      <c r="AC60" s="43"/>
      <c r="AD60" s="43"/>
      <c r="AE60" s="43"/>
      <c r="AF60" s="43"/>
      <c r="AG60" s="41">
        <f t="shared" si="99"/>
        <v>0</v>
      </c>
      <c r="AH60" s="42"/>
      <c r="AI60" s="43"/>
      <c r="AJ60" s="43"/>
      <c r="AK60" s="43"/>
      <c r="AL60" s="43"/>
      <c r="AM60" s="41">
        <f t="shared" si="101"/>
        <v>0</v>
      </c>
      <c r="AN60" s="42"/>
      <c r="AO60" s="43"/>
      <c r="AP60" s="43"/>
      <c r="AQ60" s="43"/>
      <c r="AR60" s="43"/>
      <c r="AS60" s="41">
        <f t="shared" si="103"/>
        <v>0</v>
      </c>
      <c r="AT60" s="42"/>
      <c r="AU60" s="43"/>
      <c r="AV60" s="43"/>
      <c r="AW60" s="43"/>
      <c r="AX60" s="43"/>
      <c r="AY60" s="41">
        <f t="shared" si="104"/>
        <v>0</v>
      </c>
      <c r="AZ60" s="42"/>
      <c r="BA60" s="43"/>
      <c r="BB60" s="43"/>
      <c r="BC60" s="43"/>
      <c r="BD60" s="43"/>
      <c r="BE60" s="41">
        <f t="shared" si="105"/>
        <v>0</v>
      </c>
      <c r="BF60" s="44">
        <f t="shared" si="106"/>
        <v>0</v>
      </c>
      <c r="BG60" s="17">
        <f t="shared" si="107"/>
        <v>0</v>
      </c>
      <c r="BH60" s="17">
        <f t="shared" si="108"/>
        <v>0</v>
      </c>
      <c r="BI60" s="17">
        <f t="shared" si="109"/>
        <v>0</v>
      </c>
      <c r="BJ60" s="17">
        <f t="shared" si="110"/>
        <v>0</v>
      </c>
      <c r="BK60" s="17">
        <f t="shared" si="111"/>
        <v>0</v>
      </c>
      <c r="BL60" s="17">
        <f t="shared" si="112"/>
        <v>0</v>
      </c>
      <c r="BM60" s="17">
        <f t="shared" si="113"/>
        <v>0</v>
      </c>
      <c r="BN60" s="17">
        <f t="shared" si="114"/>
        <v>0</v>
      </c>
      <c r="BO60" s="17">
        <f t="shared" si="115"/>
        <v>0</v>
      </c>
      <c r="BP60" s="17">
        <f t="shared" si="116"/>
        <v>0</v>
      </c>
      <c r="BQ60" s="21" t="e">
        <f t="shared" si="117"/>
        <v>#DIV/0!</v>
      </c>
    </row>
    <row r="61" spans="1:69" ht="15.75" customHeight="1" x14ac:dyDescent="0.25">
      <c r="A61" s="36"/>
      <c r="B61" s="45"/>
      <c r="C61" s="46"/>
      <c r="D61" s="42"/>
      <c r="E61" s="43"/>
      <c r="F61" s="43"/>
      <c r="G61" s="43"/>
      <c r="H61" s="43"/>
      <c r="I61" s="41">
        <f t="shared" si="91"/>
        <v>0</v>
      </c>
      <c r="J61" s="42"/>
      <c r="K61" s="43"/>
      <c r="L61" s="43"/>
      <c r="M61" s="43"/>
      <c r="N61" s="43"/>
      <c r="O61" s="41">
        <f t="shared" si="93"/>
        <v>0</v>
      </c>
      <c r="P61" s="42"/>
      <c r="Q61" s="43"/>
      <c r="R61" s="43"/>
      <c r="S61" s="43"/>
      <c r="T61" s="43"/>
      <c r="U61" s="41">
        <f t="shared" si="95"/>
        <v>0</v>
      </c>
      <c r="V61" s="42"/>
      <c r="W61" s="43"/>
      <c r="X61" s="43"/>
      <c r="Y61" s="43"/>
      <c r="Z61" s="43"/>
      <c r="AA61" s="41">
        <f t="shared" si="97"/>
        <v>0</v>
      </c>
      <c r="AB61" s="42"/>
      <c r="AC61" s="43"/>
      <c r="AD61" s="43"/>
      <c r="AE61" s="43"/>
      <c r="AF61" s="43"/>
      <c r="AG61" s="41">
        <f t="shared" si="99"/>
        <v>0</v>
      </c>
      <c r="AH61" s="42"/>
      <c r="AI61" s="43"/>
      <c r="AJ61" s="43"/>
      <c r="AK61" s="43"/>
      <c r="AL61" s="43"/>
      <c r="AM61" s="41">
        <f t="shared" si="101"/>
        <v>0</v>
      </c>
      <c r="AN61" s="42"/>
      <c r="AO61" s="43"/>
      <c r="AP61" s="43"/>
      <c r="AQ61" s="43"/>
      <c r="AR61" s="43"/>
      <c r="AS61" s="41">
        <f t="shared" si="103"/>
        <v>0</v>
      </c>
      <c r="AT61" s="42"/>
      <c r="AU61" s="43"/>
      <c r="AV61" s="43"/>
      <c r="AW61" s="43"/>
      <c r="AX61" s="43"/>
      <c r="AY61" s="41">
        <f t="shared" si="104"/>
        <v>0</v>
      </c>
      <c r="AZ61" s="42"/>
      <c r="BA61" s="43"/>
      <c r="BB61" s="43"/>
      <c r="BC61" s="43"/>
      <c r="BD61" s="43"/>
      <c r="BE61" s="41">
        <f t="shared" si="105"/>
        <v>0</v>
      </c>
      <c r="BF61" s="44">
        <f t="shared" si="106"/>
        <v>0</v>
      </c>
      <c r="BG61" s="17">
        <f t="shared" si="107"/>
        <v>0</v>
      </c>
      <c r="BH61" s="17">
        <f t="shared" si="108"/>
        <v>0</v>
      </c>
      <c r="BI61" s="17">
        <f t="shared" si="109"/>
        <v>0</v>
      </c>
      <c r="BJ61" s="17">
        <f t="shared" si="110"/>
        <v>0</v>
      </c>
      <c r="BK61" s="17">
        <f t="shared" si="111"/>
        <v>0</v>
      </c>
      <c r="BL61" s="17">
        <f t="shared" si="112"/>
        <v>0</v>
      </c>
      <c r="BM61" s="17">
        <f t="shared" si="113"/>
        <v>0</v>
      </c>
      <c r="BN61" s="17">
        <f t="shared" si="114"/>
        <v>0</v>
      </c>
      <c r="BO61" s="17">
        <f t="shared" si="115"/>
        <v>0</v>
      </c>
      <c r="BP61" s="17">
        <f t="shared" si="116"/>
        <v>0</v>
      </c>
      <c r="BQ61" s="21" t="e">
        <f t="shared" si="117"/>
        <v>#DIV/0!</v>
      </c>
    </row>
    <row r="62" spans="1:69" ht="15.75" customHeight="1" x14ac:dyDescent="0.25">
      <c r="A62" s="36"/>
      <c r="B62" s="37" t="s">
        <v>35</v>
      </c>
      <c r="C62" s="46"/>
      <c r="D62" s="42"/>
      <c r="E62" s="40">
        <f>SUM(E54:E61)</f>
        <v>358</v>
      </c>
      <c r="F62" s="40">
        <f>SUM(F54:F61)</f>
        <v>308</v>
      </c>
      <c r="G62" s="40">
        <f>SUM(G54:G61)</f>
        <v>329</v>
      </c>
      <c r="H62" s="40">
        <f>SUM(H54:H61)</f>
        <v>320</v>
      </c>
      <c r="I62" s="41">
        <f>SUM(I54:I61)</f>
        <v>1315</v>
      </c>
      <c r="J62" s="42"/>
      <c r="K62" s="40">
        <f>SUM(K54:K61)</f>
        <v>365</v>
      </c>
      <c r="L62" s="40">
        <f>SUM(L54:L61)</f>
        <v>330</v>
      </c>
      <c r="M62" s="40">
        <f>SUM(M54:M61)</f>
        <v>320</v>
      </c>
      <c r="N62" s="40">
        <f>SUM(N54:N61)</f>
        <v>341</v>
      </c>
      <c r="O62" s="41">
        <f>SUM(O54:O61)</f>
        <v>1356</v>
      </c>
      <c r="P62" s="42"/>
      <c r="Q62" s="40">
        <f>SUM(Q54:Q61)</f>
        <v>330</v>
      </c>
      <c r="R62" s="40">
        <f>SUM(R54:R61)</f>
        <v>329</v>
      </c>
      <c r="S62" s="40">
        <f>SUM(S54:S61)</f>
        <v>334</v>
      </c>
      <c r="T62" s="40">
        <f>SUM(T54:T61)</f>
        <v>321</v>
      </c>
      <c r="U62" s="41">
        <f>SUM(U54:U61)</f>
        <v>1314</v>
      </c>
      <c r="V62" s="42"/>
      <c r="W62" s="40">
        <f>SUM(W54:W61)</f>
        <v>341</v>
      </c>
      <c r="X62" s="40">
        <f>SUM(X54:X61)</f>
        <v>405</v>
      </c>
      <c r="Y62" s="40">
        <f>SUM(Y54:Y61)</f>
        <v>282</v>
      </c>
      <c r="Z62" s="40">
        <f>SUM(Z54:Z61)</f>
        <v>322</v>
      </c>
      <c r="AA62" s="41">
        <f>SUM(AA54:AA61)</f>
        <v>1350</v>
      </c>
      <c r="AB62" s="42"/>
      <c r="AC62" s="40">
        <f>SUM(AC54:AC61)</f>
        <v>310</v>
      </c>
      <c r="AD62" s="40">
        <f>SUM(AD54:AD61)</f>
        <v>330</v>
      </c>
      <c r="AE62" s="40">
        <f>SUM(AE54:AE61)</f>
        <v>329</v>
      </c>
      <c r="AF62" s="40">
        <f>SUM(AF54:AF61)</f>
        <v>296</v>
      </c>
      <c r="AG62" s="41">
        <f>SUM(AG54:AG61)</f>
        <v>1265</v>
      </c>
      <c r="AH62" s="42"/>
      <c r="AI62" s="40">
        <f>SUM(AI54:AI61)</f>
        <v>302</v>
      </c>
      <c r="AJ62" s="40">
        <f>SUM(AJ54:AJ61)</f>
        <v>312</v>
      </c>
      <c r="AK62" s="40">
        <f>SUM(AK54:AK61)</f>
        <v>351</v>
      </c>
      <c r="AL62" s="40">
        <f>SUM(AL54:AL61)</f>
        <v>277</v>
      </c>
      <c r="AM62" s="41">
        <f>SUM(AM54:AM61)</f>
        <v>1242</v>
      </c>
      <c r="AN62" s="42"/>
      <c r="AO62" s="40">
        <f>SUM(AO54:AO61)</f>
        <v>314</v>
      </c>
      <c r="AP62" s="40">
        <f>SUM(AP54:AP61)</f>
        <v>320</v>
      </c>
      <c r="AQ62" s="40">
        <f>SUM(AQ54:AQ61)</f>
        <v>385</v>
      </c>
      <c r="AR62" s="40">
        <f>SUM(AR54:AR61)</f>
        <v>334</v>
      </c>
      <c r="AS62" s="41">
        <f>SUM(AS54:AS61)</f>
        <v>1353</v>
      </c>
      <c r="AT62" s="42"/>
      <c r="AU62" s="40">
        <f>SUM(AU54:AU61)</f>
        <v>0</v>
      </c>
      <c r="AV62" s="40">
        <f>SUM(AV54:AV61)</f>
        <v>0</v>
      </c>
      <c r="AW62" s="40">
        <f>SUM(AW54:AW61)</f>
        <v>0</v>
      </c>
      <c r="AX62" s="40">
        <f>SUM(AX54:AX61)</f>
        <v>0</v>
      </c>
      <c r="AY62" s="41">
        <f>SUM(AY54:AY61)</f>
        <v>0</v>
      </c>
      <c r="AZ62" s="42"/>
      <c r="BA62" s="40">
        <f>SUM(BA54:BA61)</f>
        <v>0</v>
      </c>
      <c r="BB62" s="40">
        <f>SUM(BB54:BB61)</f>
        <v>0</v>
      </c>
      <c r="BC62" s="40">
        <f>SUM(BC54:BC61)</f>
        <v>0</v>
      </c>
      <c r="BD62" s="40">
        <f>SUM(BD54:BD61)</f>
        <v>0</v>
      </c>
      <c r="BE62" s="41">
        <f>SUM(BE54:BE61)</f>
        <v>0</v>
      </c>
      <c r="BF62" s="44">
        <f t="shared" si="106"/>
        <v>4</v>
      </c>
      <c r="BG62" s="17">
        <f t="shared" si="107"/>
        <v>4</v>
      </c>
      <c r="BH62" s="17">
        <f t="shared" si="108"/>
        <v>4</v>
      </c>
      <c r="BI62" s="17">
        <f t="shared" si="109"/>
        <v>4</v>
      </c>
      <c r="BJ62" s="17">
        <f t="shared" si="110"/>
        <v>4</v>
      </c>
      <c r="BK62" s="17">
        <f t="shared" si="111"/>
        <v>4</v>
      </c>
      <c r="BL62" s="17">
        <f t="shared" si="112"/>
        <v>4</v>
      </c>
      <c r="BM62" s="17">
        <f t="shared" si="113"/>
        <v>0</v>
      </c>
      <c r="BN62" s="17">
        <f t="shared" si="114"/>
        <v>0</v>
      </c>
      <c r="BO62" s="17">
        <f t="shared" si="115"/>
        <v>28</v>
      </c>
      <c r="BP62" s="17">
        <f t="shared" si="116"/>
        <v>9195</v>
      </c>
      <c r="BQ62" s="17">
        <f t="shared" si="117"/>
        <v>328.39285714285717</v>
      </c>
    </row>
    <row r="63" spans="1:69" ht="15.75" customHeight="1" x14ac:dyDescent="0.25">
      <c r="A63" s="36"/>
      <c r="B63" s="37" t="s">
        <v>36</v>
      </c>
      <c r="C63" s="46"/>
      <c r="D63" s="39">
        <f>SUM(D54:D61)</f>
        <v>78</v>
      </c>
      <c r="E63" s="40">
        <f>E62+$D$63</f>
        <v>436</v>
      </c>
      <c r="F63" s="40">
        <f>F62+$D$63</f>
        <v>386</v>
      </c>
      <c r="G63" s="40">
        <f>G62+$D$63</f>
        <v>407</v>
      </c>
      <c r="H63" s="40">
        <f>H62+$D$63</f>
        <v>398</v>
      </c>
      <c r="I63" s="41">
        <f>SUM(E63:H63)</f>
        <v>1627</v>
      </c>
      <c r="J63" s="39">
        <f>SUM(J54:J61)</f>
        <v>78</v>
      </c>
      <c r="K63" s="40">
        <f>K62+$J$63</f>
        <v>443</v>
      </c>
      <c r="L63" s="40">
        <f>L62+$J$63</f>
        <v>408</v>
      </c>
      <c r="M63" s="40">
        <f>M62+$J$63</f>
        <v>398</v>
      </c>
      <c r="N63" s="40">
        <f>N62+$J$63</f>
        <v>419</v>
      </c>
      <c r="O63" s="41">
        <f>SUM(K63:N63)</f>
        <v>1668</v>
      </c>
      <c r="P63" s="39">
        <f>SUM(P54:P61)</f>
        <v>74</v>
      </c>
      <c r="Q63" s="40">
        <f>Q62+$P$63</f>
        <v>404</v>
      </c>
      <c r="R63" s="40">
        <f>R62+$P$63</f>
        <v>403</v>
      </c>
      <c r="S63" s="40">
        <f>S62+$P$63</f>
        <v>408</v>
      </c>
      <c r="T63" s="40">
        <f>T62+$P$63</f>
        <v>395</v>
      </c>
      <c r="U63" s="41">
        <f>SUM(Q63:T63)</f>
        <v>1610</v>
      </c>
      <c r="V63" s="39">
        <f>SUM(V54:V61)</f>
        <v>74</v>
      </c>
      <c r="W63" s="40">
        <f>W62+$V$63</f>
        <v>415</v>
      </c>
      <c r="X63" s="40">
        <f>X62+$V$63</f>
        <v>479</v>
      </c>
      <c r="Y63" s="40">
        <f>Y62+$V$63</f>
        <v>356</v>
      </c>
      <c r="Z63" s="40">
        <f>Z62+$V$63</f>
        <v>396</v>
      </c>
      <c r="AA63" s="41">
        <f>SUM(W63:Z63)</f>
        <v>1646</v>
      </c>
      <c r="AB63" s="39">
        <f>SUM(AB54:AB61)</f>
        <v>75</v>
      </c>
      <c r="AC63" s="40">
        <f>AC62+$AB$63</f>
        <v>385</v>
      </c>
      <c r="AD63" s="40">
        <f>AD62+$AB$63</f>
        <v>405</v>
      </c>
      <c r="AE63" s="40">
        <f>AE62+$AB$63</f>
        <v>404</v>
      </c>
      <c r="AF63" s="40">
        <f>AF62+$AB$63</f>
        <v>371</v>
      </c>
      <c r="AG63" s="41">
        <f>SUM(AC63:AF63)</f>
        <v>1565</v>
      </c>
      <c r="AH63" s="39">
        <f>SUM(AH54:AH61)</f>
        <v>90</v>
      </c>
      <c r="AI63" s="40">
        <f>AI62+$AH$63</f>
        <v>392</v>
      </c>
      <c r="AJ63" s="40">
        <f>AJ62+$AH$63</f>
        <v>402</v>
      </c>
      <c r="AK63" s="40">
        <f>AK62+$AH$63</f>
        <v>441</v>
      </c>
      <c r="AL63" s="40">
        <f>AL62+$AH$63</f>
        <v>367</v>
      </c>
      <c r="AM63" s="41">
        <f>SUM(AI63:AL63)</f>
        <v>1602</v>
      </c>
      <c r="AN63" s="39">
        <f>SUM(AN54:AN61)</f>
        <v>77</v>
      </c>
      <c r="AO63" s="40">
        <f>AO62+$AN$63</f>
        <v>391</v>
      </c>
      <c r="AP63" s="40">
        <f>AP62+$AN$63</f>
        <v>397</v>
      </c>
      <c r="AQ63" s="40">
        <f>AQ62+$AN$63</f>
        <v>462</v>
      </c>
      <c r="AR63" s="40">
        <f>AR62+$AN$63</f>
        <v>411</v>
      </c>
      <c r="AS63" s="41">
        <f>SUM(AO63:AR63)</f>
        <v>1661</v>
      </c>
      <c r="AT63" s="39">
        <f>SUM(AT54:AT61)</f>
        <v>0</v>
      </c>
      <c r="AU63" s="40">
        <f>AU62+$AT$63</f>
        <v>0</v>
      </c>
      <c r="AV63" s="40">
        <f>AV62+$AT$63</f>
        <v>0</v>
      </c>
      <c r="AW63" s="40">
        <f>AW62+$AT$63</f>
        <v>0</v>
      </c>
      <c r="AX63" s="40">
        <f>AX62+$AT$63</f>
        <v>0</v>
      </c>
      <c r="AY63" s="41">
        <f>SUM(AU63:AX63)</f>
        <v>0</v>
      </c>
      <c r="AZ63" s="39">
        <f>SUM(AZ54:AZ61)</f>
        <v>0</v>
      </c>
      <c r="BA63" s="40">
        <f>BA62+$AZ$63</f>
        <v>0</v>
      </c>
      <c r="BB63" s="40">
        <f>BB62+$AZ$63</f>
        <v>0</v>
      </c>
      <c r="BC63" s="40">
        <f>BC62+$AZ$63</f>
        <v>0</v>
      </c>
      <c r="BD63" s="40">
        <f>BD62+$AZ$63</f>
        <v>0</v>
      </c>
      <c r="BE63" s="41">
        <f>SUM(BA63:BD63)</f>
        <v>0</v>
      </c>
      <c r="BF63" s="44">
        <f t="shared" si="106"/>
        <v>4</v>
      </c>
      <c r="BG63" s="17">
        <f t="shared" si="107"/>
        <v>4</v>
      </c>
      <c r="BH63" s="17">
        <f t="shared" si="108"/>
        <v>4</v>
      </c>
      <c r="BI63" s="17">
        <f t="shared" si="109"/>
        <v>4</v>
      </c>
      <c r="BJ63" s="17">
        <f t="shared" si="110"/>
        <v>4</v>
      </c>
      <c r="BK63" s="17">
        <f t="shared" si="111"/>
        <v>4</v>
      </c>
      <c r="BL63" s="17">
        <f t="shared" si="112"/>
        <v>4</v>
      </c>
      <c r="BM63" s="17">
        <f t="shared" si="113"/>
        <v>0</v>
      </c>
      <c r="BN63" s="17">
        <f t="shared" si="114"/>
        <v>0</v>
      </c>
      <c r="BO63" s="17">
        <f t="shared" si="115"/>
        <v>28</v>
      </c>
      <c r="BP63" s="17">
        <f t="shared" si="116"/>
        <v>11379</v>
      </c>
      <c r="BQ63" s="17">
        <f t="shared" si="117"/>
        <v>406.39285714285717</v>
      </c>
    </row>
    <row r="64" spans="1:69" ht="15.75" customHeight="1" x14ac:dyDescent="0.25">
      <c r="A64" s="36"/>
      <c r="B64" s="37" t="s">
        <v>37</v>
      </c>
      <c r="C64" s="46"/>
      <c r="D64" s="42"/>
      <c r="E64" s="40">
        <f t="shared" ref="E64:I65" si="137">IF($D$63&gt;0,IF(E62=E48,0.5,IF(E62&gt;E48,1,0)),0)</f>
        <v>1</v>
      </c>
      <c r="F64" s="40">
        <f t="shared" si="137"/>
        <v>1</v>
      </c>
      <c r="G64" s="40">
        <f t="shared" si="137"/>
        <v>1</v>
      </c>
      <c r="H64" s="40">
        <f t="shared" si="137"/>
        <v>1</v>
      </c>
      <c r="I64" s="41">
        <f t="shared" si="137"/>
        <v>1</v>
      </c>
      <c r="J64" s="42"/>
      <c r="K64" s="40">
        <f>IF($J$63&gt;0,IF(K62=K166,0.5,IF(K62&gt;K166,1,0)),0)</f>
        <v>1</v>
      </c>
      <c r="L64" s="40">
        <f>IF($J$63&gt;0,IF(L62=L166,0.5,IF(L62&gt;L166,1,0)),0)</f>
        <v>1</v>
      </c>
      <c r="M64" s="40">
        <f>IF($J$63&gt;0,IF(M62=M166,0.5,IF(M62&gt;M166,1,0)),0)</f>
        <v>1</v>
      </c>
      <c r="N64" s="40">
        <f>IF($J$63&gt;0,IF(N62=N166,0.5,IF(N62&gt;N166,1,0)),0)</f>
        <v>1</v>
      </c>
      <c r="O64" s="41">
        <f>IF($J$63&gt;0,IF(O62=O166,0.5,IF(O62&gt;O166,1,0)),0)</f>
        <v>1</v>
      </c>
      <c r="P64" s="42"/>
      <c r="Q64" s="40">
        <f t="shared" ref="Q64:U65" si="138">IF($P$63&gt;0,IF(Q62=Q75,0.5,IF(Q62&gt;Q75,1,0)),0)</f>
        <v>1</v>
      </c>
      <c r="R64" s="40">
        <f t="shared" si="138"/>
        <v>1</v>
      </c>
      <c r="S64" s="40">
        <f t="shared" si="138"/>
        <v>1</v>
      </c>
      <c r="T64" s="40">
        <f t="shared" si="138"/>
        <v>1</v>
      </c>
      <c r="U64" s="41">
        <f t="shared" si="138"/>
        <v>1</v>
      </c>
      <c r="V64" s="42"/>
      <c r="W64" s="40">
        <f>IF($V$63&gt;0,IF(W62=W183,0.5,IF(W62&gt;W183,1,0)),0)</f>
        <v>0.5</v>
      </c>
      <c r="X64" s="40">
        <f>IF($V$63&gt;0,IF(X62=X183,0.5,IF(X62&gt;X183,1,0)),0)</f>
        <v>0.5</v>
      </c>
      <c r="Y64" s="40">
        <f>IF($V$63&gt;0,IF(Y62=Y183,0.5,IF(Y62&gt;Y183,1,0)),0)</f>
        <v>0.5</v>
      </c>
      <c r="Z64" s="40">
        <f>IF($V$63&gt;0,IF(Z62=Z183,0.5,IF(Z62&gt;Z183,1,0)),0)</f>
        <v>0.5</v>
      </c>
      <c r="AA64" s="41">
        <f>IF($V$63&gt;0,IF(AA62=AA183,0.5,IF(AA62&gt;AA183,1,0)),0)</f>
        <v>0.5</v>
      </c>
      <c r="AB64" s="42"/>
      <c r="AC64" s="40">
        <f>IF($AB$63&gt;0,IF(AC62=AC120,0.5,IF(AC62&gt;AC120,1,0)),0)</f>
        <v>0</v>
      </c>
      <c r="AD64" s="40">
        <f>IF($AB$63&gt;0,IF(AD62=AD120,0.5,IF(AD62&gt;AD120,1,0)),0)</f>
        <v>0</v>
      </c>
      <c r="AE64" s="40">
        <f>IF($AB$63&gt;0,IF(AE62=AE120,0.5,IF(AE62&gt;AE120,1,0)),0)</f>
        <v>1</v>
      </c>
      <c r="AF64" s="40">
        <f>IF($AB$63&gt;0,IF(AF62=AF120,0.5,IF(AF62&gt;AF120,1,0)),0)</f>
        <v>1</v>
      </c>
      <c r="AG64" s="41">
        <f>IF($AB$63&gt;0,IF(AG62=AG120,0.5,IF(AG62&gt;AG120,1,0)),0)</f>
        <v>1</v>
      </c>
      <c r="AH64" s="42"/>
      <c r="AI64" s="40">
        <f>IF($AH$63&gt;0,IF(AI62=AI138,0.5,IF(AI62&gt;AI138,1,0)),0)</f>
        <v>0</v>
      </c>
      <c r="AJ64" s="40">
        <f>IF($AH$63&gt;0,IF(AJ62=AJ138,0.5,IF(AJ62&gt;AJ138,1,0)),0)</f>
        <v>1</v>
      </c>
      <c r="AK64" s="40">
        <f>IF($AH$63&gt;0,IF(AK62=AK138,0.5,IF(AK62&gt;AK138,1,0)),0)</f>
        <v>1</v>
      </c>
      <c r="AL64" s="40">
        <f>IF($AH$63&gt;0,IF(AL62=AL138,0.5,IF(AL62&gt;AL138,1,0)),0)</f>
        <v>0</v>
      </c>
      <c r="AM64" s="41">
        <f>IF($AH$63&gt;0,IF(AM62=AM138,0.5,IF(AM62&gt;AM138,1,0)),0)</f>
        <v>0</v>
      </c>
      <c r="AN64" s="42"/>
      <c r="AO64" s="40">
        <f>IF($AN$63&gt;0,IF(AO62=AO154,0.5,IF(AO62&gt;AO154,1,0)),0)</f>
        <v>1</v>
      </c>
      <c r="AP64" s="40">
        <f>IF($AN$63&gt;0,IF(AP62=AP154,0.5,IF(AP62&gt;AP154,1,0)),0)</f>
        <v>1</v>
      </c>
      <c r="AQ64" s="40">
        <f>IF($AN$63&gt;0,IF(AQ62=AQ154,0.5,IF(AQ62&gt;AQ154,1,0)),0)</f>
        <v>1</v>
      </c>
      <c r="AR64" s="40">
        <f>IF($AN$63&gt;0,IF(AR62=AR154,0.5,IF(AR62&gt;AR154,1,0)),0)</f>
        <v>1</v>
      </c>
      <c r="AS64" s="41">
        <f>IF($AN$63&gt;0,IF(AS62=AS154,0.5,IF(AS62&gt;AS154,1,0)),0)</f>
        <v>1</v>
      </c>
      <c r="AT64" s="42"/>
      <c r="AU64" s="40">
        <f t="shared" ref="AU64:AY65" si="139">IF($AT$63&gt;0,IF(AU62=AU90,0.5,IF(AU62&gt;AU90,1,0)),0)</f>
        <v>0</v>
      </c>
      <c r="AV64" s="40">
        <f t="shared" si="139"/>
        <v>0</v>
      </c>
      <c r="AW64" s="40">
        <f t="shared" si="139"/>
        <v>0</v>
      </c>
      <c r="AX64" s="40">
        <f t="shared" si="139"/>
        <v>0</v>
      </c>
      <c r="AY64" s="41">
        <f t="shared" si="139"/>
        <v>0</v>
      </c>
      <c r="AZ64" s="42"/>
      <c r="BA64" s="40">
        <f>IF($AZ$63&gt;0,IF(BA62=BA104,0.5,IF(BA62&gt;BA104,1,0)),0)</f>
        <v>0</v>
      </c>
      <c r="BB64" s="40">
        <f>IF($AZ$63&gt;0,IF(BB62=BB104,0.5,IF(BB62&gt;BB104,1,0)),0)</f>
        <v>0</v>
      </c>
      <c r="BC64" s="40">
        <f>IF($AZ$63&gt;0,IF(BC62=BC104,0.5,IF(BC62&gt;BC104,1,0)),0)</f>
        <v>0</v>
      </c>
      <c r="BD64" s="40">
        <f>IF($AZ$63&gt;0,IF(BD62=BD104,0.5,IF(BD62&gt;BD104,1,0)),0)</f>
        <v>0</v>
      </c>
      <c r="BE64" s="41">
        <f>IF($AZ$63&gt;0,IF(BE62=BE104,0.5,IF(BE62&gt;BE104,1,0)),0)</f>
        <v>0</v>
      </c>
      <c r="BF64" s="47"/>
      <c r="BG64" s="21"/>
      <c r="BH64" s="21"/>
      <c r="BI64" s="21"/>
      <c r="BJ64" s="21"/>
      <c r="BK64" s="21"/>
      <c r="BL64" s="21"/>
      <c r="BM64" s="21"/>
      <c r="BN64" s="21"/>
      <c r="BO64" s="21"/>
      <c r="BP64" s="17">
        <f t="shared" si="116"/>
        <v>5.5</v>
      </c>
      <c r="BQ64" s="21"/>
    </row>
    <row r="65" spans="1:69" ht="15.75" customHeight="1" x14ac:dyDescent="0.25">
      <c r="A65" s="36"/>
      <c r="B65" s="37" t="s">
        <v>38</v>
      </c>
      <c r="C65" s="46"/>
      <c r="D65" s="42"/>
      <c r="E65" s="40">
        <f t="shared" si="137"/>
        <v>1</v>
      </c>
      <c r="F65" s="40">
        <f t="shared" si="137"/>
        <v>1</v>
      </c>
      <c r="G65" s="40">
        <f t="shared" si="137"/>
        <v>1</v>
      </c>
      <c r="H65" s="40">
        <f t="shared" si="137"/>
        <v>0</v>
      </c>
      <c r="I65" s="41">
        <f t="shared" si="137"/>
        <v>1</v>
      </c>
      <c r="J65" s="42"/>
      <c r="K65" s="40">
        <f>IF($J$63&gt;0,IF(K63=K167,0.5,IF(K63&gt;K167,1,0)),0)</f>
        <v>1</v>
      </c>
      <c r="L65" s="40">
        <f>IF($J$63&gt;0,IF(L63=L167,0.5,IF(L63&gt;L167,1,0)),0)</f>
        <v>1</v>
      </c>
      <c r="M65" s="40">
        <f>IF($J$63&gt;0,IF(M63=M167,0.5,IF(M63&gt;M167,1,0)),0)</f>
        <v>1</v>
      </c>
      <c r="N65" s="40">
        <f>IF($J$63&gt;0,IF(N63=N167,0.5,IF(N63&gt;N167,1,0)),0)</f>
        <v>1</v>
      </c>
      <c r="O65" s="41">
        <f>IF($J$63&gt;0,IF(O63=O167,0.5,IF(O63&gt;O167,1,0)),0)</f>
        <v>1</v>
      </c>
      <c r="P65" s="42"/>
      <c r="Q65" s="40">
        <f t="shared" si="138"/>
        <v>1</v>
      </c>
      <c r="R65" s="40">
        <f t="shared" si="138"/>
        <v>0</v>
      </c>
      <c r="S65" s="40">
        <f t="shared" si="138"/>
        <v>0</v>
      </c>
      <c r="T65" s="40">
        <f t="shared" si="138"/>
        <v>0</v>
      </c>
      <c r="U65" s="41">
        <f t="shared" si="138"/>
        <v>1</v>
      </c>
      <c r="V65" s="42"/>
      <c r="W65" s="40">
        <f>IF($V$63&gt;0,IF(W63=W184,0.5,IF(W63&gt;W184,1,0)),0)</f>
        <v>0.5</v>
      </c>
      <c r="X65" s="40">
        <f>IF($V$63&gt;0,IF(X63=X184,0.5,IF(X63&gt;X184,1,0)),0)</f>
        <v>0.5</v>
      </c>
      <c r="Y65" s="40">
        <f>IF($V$63&gt;0,IF(Y63=Y184,0.5,IF(Y63&gt;Y184,1,0)),0)</f>
        <v>0.5</v>
      </c>
      <c r="Z65" s="40">
        <f>IF($V$63&gt;0,IF(Z63=Z184,0.5,IF(Z63&gt;Z184,1,0)),0)</f>
        <v>0.5</v>
      </c>
      <c r="AA65" s="41">
        <f>IF($V$63&gt;0,IF(AA63=AA184,0.5,IF(AA63&gt;AA184,1,0)),0)</f>
        <v>0.5</v>
      </c>
      <c r="AB65" s="42"/>
      <c r="AC65" s="40">
        <f>IF($AB$63&gt;0,IF(AC63=AC121,0.5,IF(AC63&gt;AC121,1,0)),0)</f>
        <v>0</v>
      </c>
      <c r="AD65" s="40">
        <f>IF($AB$63&gt;0,IF(AD63=AD121,0.5,IF(AD63&gt;AD121,1,0)),0)</f>
        <v>0</v>
      </c>
      <c r="AE65" s="40">
        <f>IF($AB$63&gt;0,IF(AE63=AE121,0.5,IF(AE63&gt;AE121,1,0)),0)</f>
        <v>1</v>
      </c>
      <c r="AF65" s="40">
        <f>IF($AB$63&gt;0,IF(AF63=AF121,0.5,IF(AF63&gt;AF121,1,0)),0)</f>
        <v>1</v>
      </c>
      <c r="AG65" s="41">
        <f>IF($AB$63&gt;0,IF(AG63=AG121,0.5,IF(AG63&gt;AG121,1,0)),0)</f>
        <v>1</v>
      </c>
      <c r="AH65" s="42"/>
      <c r="AI65" s="40">
        <f>IF($AH$63&gt;0,IF(AI63=AI139,0.5,IF(AI63&gt;AI139,1,0)),0)</f>
        <v>0</v>
      </c>
      <c r="AJ65" s="40">
        <f>IF($AH$63&gt;0,IF(AJ63=AJ139,0.5,IF(AJ63&gt;AJ139,1,0)),0)</f>
        <v>1</v>
      </c>
      <c r="AK65" s="40">
        <f>IF($AH$63&gt;0,IF(AK63=AK139,0.5,IF(AK63&gt;AK139,1,0)),0)</f>
        <v>1</v>
      </c>
      <c r="AL65" s="40">
        <f>IF($AH$63&gt;0,IF(AL63=AL139,0.5,IF(AL63&gt;AL139,1,0)),0)</f>
        <v>0</v>
      </c>
      <c r="AM65" s="41">
        <f>IF($AH$63&gt;0,IF(AM63=AM139,0.5,IF(AM63&gt;AM139,1,0)),0)</f>
        <v>0</v>
      </c>
      <c r="AN65" s="42"/>
      <c r="AO65" s="40">
        <f>IF($AN$63&gt;0,IF(AO63=AO155,0.5,IF(AO63&gt;AO155,1,0)),0)</f>
        <v>1</v>
      </c>
      <c r="AP65" s="40">
        <f>IF($AN$63&gt;0,IF(AP63=AP155,0.5,IF(AP63&gt;AP155,1,0)),0)</f>
        <v>1</v>
      </c>
      <c r="AQ65" s="40">
        <f>IF($AN$63&gt;0,IF(AQ63=AQ155,0.5,IF(AQ63&gt;AQ155,1,0)),0)</f>
        <v>1</v>
      </c>
      <c r="AR65" s="40">
        <f>IF($AN$63&gt;0,IF(AR63=AR155,0.5,IF(AR63&gt;AR155,1,0)),0)</f>
        <v>1</v>
      </c>
      <c r="AS65" s="41">
        <f>IF($AN$63&gt;0,IF(AS63=AS155,0.5,IF(AS63&gt;AS155,1,0)),0)</f>
        <v>1</v>
      </c>
      <c r="AT65" s="42"/>
      <c r="AU65" s="40">
        <f t="shared" si="139"/>
        <v>0</v>
      </c>
      <c r="AV65" s="40">
        <f t="shared" si="139"/>
        <v>0</v>
      </c>
      <c r="AW65" s="40">
        <f t="shared" si="139"/>
        <v>0</v>
      </c>
      <c r="AX65" s="40">
        <f t="shared" si="139"/>
        <v>0</v>
      </c>
      <c r="AY65" s="41">
        <f t="shared" si="139"/>
        <v>0</v>
      </c>
      <c r="AZ65" s="42"/>
      <c r="BA65" s="40">
        <f>IF($AZ$63&gt;0,IF(BA63=BA105,0.5,IF(BA63&gt;BA105,1,0)),0)</f>
        <v>0</v>
      </c>
      <c r="BB65" s="40">
        <f>IF($AZ$63&gt;0,IF(BB63=BB105,0.5,IF(BB63&gt;BB105,1,0)),0)</f>
        <v>0</v>
      </c>
      <c r="BC65" s="40">
        <f>IF($AZ$63&gt;0,IF(BC63=BC105,0.5,IF(BC63&gt;BC105,1,0)),0)</f>
        <v>0</v>
      </c>
      <c r="BD65" s="40">
        <f>IF($AZ$63&gt;0,IF(BD63=BD105,0.5,IF(BD63&gt;BD105,1,0)),0)</f>
        <v>0</v>
      </c>
      <c r="BE65" s="41">
        <f>IF($AZ$63&gt;0,IF(BE63=BE105,0.5,IF(BE63&gt;BE105,1,0)),0)</f>
        <v>0</v>
      </c>
      <c r="BF65" s="47"/>
      <c r="BG65" s="21"/>
      <c r="BH65" s="21"/>
      <c r="BI65" s="21"/>
      <c r="BJ65" s="21"/>
      <c r="BK65" s="21"/>
      <c r="BL65" s="21"/>
      <c r="BM65" s="21"/>
      <c r="BN65" s="21"/>
      <c r="BO65" s="21"/>
      <c r="BP65" s="17">
        <f t="shared" si="116"/>
        <v>5.5</v>
      </c>
      <c r="BQ65" s="21"/>
    </row>
    <row r="66" spans="1:69" ht="14.25" customHeight="1" x14ac:dyDescent="0.25">
      <c r="A66" s="48"/>
      <c r="B66" s="49" t="s">
        <v>39</v>
      </c>
      <c r="C66" s="50"/>
      <c r="D66" s="51"/>
      <c r="E66" s="52"/>
      <c r="F66" s="52"/>
      <c r="G66" s="52"/>
      <c r="H66" s="52"/>
      <c r="I66" s="53">
        <f>SUM(E64+F64+G64+H64+I64+E65+F65+G65+H65+I65)</f>
        <v>9</v>
      </c>
      <c r="J66" s="51"/>
      <c r="K66" s="52"/>
      <c r="L66" s="52"/>
      <c r="M66" s="52"/>
      <c r="N66" s="52"/>
      <c r="O66" s="53">
        <f>SUM(K64+L64+M64+N64+O64+K65+L65+M65+N65+O65)</f>
        <v>10</v>
      </c>
      <c r="P66" s="51"/>
      <c r="Q66" s="52"/>
      <c r="R66" s="52"/>
      <c r="S66" s="52"/>
      <c r="T66" s="52"/>
      <c r="U66" s="53">
        <f>SUM(Q64+R64+S64+T64+U64+Q65+R65+S65+T65+U65)</f>
        <v>7</v>
      </c>
      <c r="V66" s="51"/>
      <c r="W66" s="52"/>
      <c r="X66" s="52"/>
      <c r="Y66" s="52"/>
      <c r="Z66" s="52"/>
      <c r="AA66" s="53">
        <f>SUM(W64+X64+Y64+Z64+AA64+W65+X65+Y65+Z65+AA65)</f>
        <v>5</v>
      </c>
      <c r="AB66" s="51"/>
      <c r="AC66" s="52"/>
      <c r="AD66" s="52"/>
      <c r="AE66" s="52"/>
      <c r="AF66" s="52"/>
      <c r="AG66" s="53">
        <f>SUM(AC64+AD64+AE64+AF64+AG64+AC65+AD65+AE65+AF65+AG65)</f>
        <v>6</v>
      </c>
      <c r="AH66" s="51"/>
      <c r="AI66" s="52"/>
      <c r="AJ66" s="52"/>
      <c r="AK66" s="52"/>
      <c r="AL66" s="52"/>
      <c r="AM66" s="53">
        <f>SUM(AI64+AJ64+AK64+AL64+AM64+AI65+AJ65+AK65+AL65+AM65)</f>
        <v>4</v>
      </c>
      <c r="AN66" s="51"/>
      <c r="AO66" s="52"/>
      <c r="AP66" s="52"/>
      <c r="AQ66" s="52"/>
      <c r="AR66" s="52"/>
      <c r="AS66" s="53">
        <f>SUM(AO64+AP64+AQ64+AR64+AS64+AO65+AP65+AQ65+AR65+AS65)</f>
        <v>10</v>
      </c>
      <c r="AT66" s="51"/>
      <c r="AU66" s="52"/>
      <c r="AV66" s="52"/>
      <c r="AW66" s="52"/>
      <c r="AX66" s="52"/>
      <c r="AY66" s="53">
        <f>SUM(AU64+AV64+AW64+AX64+AY64+AU65+AV65+AW65+AX65+AY65)</f>
        <v>0</v>
      </c>
      <c r="AZ66" s="51"/>
      <c r="BA66" s="52"/>
      <c r="BB66" s="52"/>
      <c r="BC66" s="52"/>
      <c r="BD66" s="52"/>
      <c r="BE66" s="53">
        <f>SUM(BA64+BB64+BC64+BD64+BE64+BA65+BB65+BC65+BD65+BE65)</f>
        <v>0</v>
      </c>
      <c r="BF66" s="54"/>
      <c r="BG66" s="55"/>
      <c r="BH66" s="55"/>
      <c r="BI66" s="55"/>
      <c r="BJ66" s="55"/>
      <c r="BK66" s="55"/>
      <c r="BL66" s="55"/>
      <c r="BM66" s="55"/>
      <c r="BN66" s="55"/>
      <c r="BO66" s="55"/>
      <c r="BP66" s="56">
        <f t="shared" si="116"/>
        <v>51</v>
      </c>
      <c r="BQ66" s="55"/>
    </row>
    <row r="67" spans="1:69" ht="27" customHeight="1" x14ac:dyDescent="0.25">
      <c r="A67" s="30">
        <v>3</v>
      </c>
      <c r="B67" s="118" t="s">
        <v>99</v>
      </c>
      <c r="C67" s="120"/>
      <c r="D67" s="31" t="s">
        <v>26</v>
      </c>
      <c r="E67" s="32" t="s">
        <v>27</v>
      </c>
      <c r="F67" s="32" t="s">
        <v>28</v>
      </c>
      <c r="G67" s="32" t="s">
        <v>29</v>
      </c>
      <c r="H67" s="32" t="s">
        <v>30</v>
      </c>
      <c r="I67" s="33" t="s">
        <v>23</v>
      </c>
      <c r="J67" s="31" t="s">
        <v>26</v>
      </c>
      <c r="K67" s="32" t="s">
        <v>27</v>
      </c>
      <c r="L67" s="32" t="s">
        <v>28</v>
      </c>
      <c r="M67" s="32" t="s">
        <v>29</v>
      </c>
      <c r="N67" s="32" t="s">
        <v>30</v>
      </c>
      <c r="O67" s="33" t="s">
        <v>23</v>
      </c>
      <c r="P67" s="31" t="s">
        <v>26</v>
      </c>
      <c r="Q67" s="32" t="s">
        <v>27</v>
      </c>
      <c r="R67" s="32" t="s">
        <v>28</v>
      </c>
      <c r="S67" s="32" t="s">
        <v>29</v>
      </c>
      <c r="T67" s="32" t="s">
        <v>30</v>
      </c>
      <c r="U67" s="33" t="s">
        <v>23</v>
      </c>
      <c r="V67" s="31" t="s">
        <v>26</v>
      </c>
      <c r="W67" s="32" t="s">
        <v>27</v>
      </c>
      <c r="X67" s="32" t="s">
        <v>28</v>
      </c>
      <c r="Y67" s="32" t="s">
        <v>29</v>
      </c>
      <c r="Z67" s="32" t="s">
        <v>30</v>
      </c>
      <c r="AA67" s="33" t="s">
        <v>23</v>
      </c>
      <c r="AB67" s="31" t="s">
        <v>26</v>
      </c>
      <c r="AC67" s="32" t="s">
        <v>27</v>
      </c>
      <c r="AD67" s="32" t="s">
        <v>28</v>
      </c>
      <c r="AE67" s="32" t="s">
        <v>29</v>
      </c>
      <c r="AF67" s="32" t="s">
        <v>30</v>
      </c>
      <c r="AG67" s="33" t="s">
        <v>23</v>
      </c>
      <c r="AH67" s="31" t="s">
        <v>26</v>
      </c>
      <c r="AI67" s="32" t="s">
        <v>27</v>
      </c>
      <c r="AJ67" s="32" t="s">
        <v>28</v>
      </c>
      <c r="AK67" s="32" t="s">
        <v>29</v>
      </c>
      <c r="AL67" s="32" t="s">
        <v>30</v>
      </c>
      <c r="AM67" s="33" t="s">
        <v>23</v>
      </c>
      <c r="AN67" s="31" t="s">
        <v>26</v>
      </c>
      <c r="AO67" s="32" t="s">
        <v>27</v>
      </c>
      <c r="AP67" s="32" t="s">
        <v>28</v>
      </c>
      <c r="AQ67" s="32" t="s">
        <v>29</v>
      </c>
      <c r="AR67" s="32" t="s">
        <v>30</v>
      </c>
      <c r="AS67" s="33" t="s">
        <v>23</v>
      </c>
      <c r="AT67" s="31" t="s">
        <v>26</v>
      </c>
      <c r="AU67" s="32" t="s">
        <v>27</v>
      </c>
      <c r="AV67" s="32" t="s">
        <v>28</v>
      </c>
      <c r="AW67" s="32" t="s">
        <v>29</v>
      </c>
      <c r="AX67" s="32" t="s">
        <v>30</v>
      </c>
      <c r="AY67" s="33" t="s">
        <v>23</v>
      </c>
      <c r="AZ67" s="31" t="s">
        <v>26</v>
      </c>
      <c r="BA67" s="32" t="s">
        <v>27</v>
      </c>
      <c r="BB67" s="32" t="s">
        <v>28</v>
      </c>
      <c r="BC67" s="32" t="s">
        <v>29</v>
      </c>
      <c r="BD67" s="32" t="s">
        <v>30</v>
      </c>
      <c r="BE67" s="33" t="s">
        <v>23</v>
      </c>
      <c r="BF67" s="34"/>
      <c r="BG67" s="35"/>
      <c r="BH67" s="35"/>
      <c r="BI67" s="35"/>
      <c r="BJ67" s="35"/>
      <c r="BK67" s="35"/>
      <c r="BL67" s="35"/>
      <c r="BM67" s="35"/>
      <c r="BN67" s="35"/>
      <c r="BO67" s="35"/>
      <c r="BP67" s="57"/>
      <c r="BQ67" s="35"/>
    </row>
    <row r="68" spans="1:69" ht="15.75" customHeight="1" x14ac:dyDescent="0.25">
      <c r="A68" s="36"/>
      <c r="B68" s="37" t="s">
        <v>55</v>
      </c>
      <c r="C68" s="38" t="s">
        <v>56</v>
      </c>
      <c r="D68" s="39">
        <v>36</v>
      </c>
      <c r="E68" s="40">
        <f>E31</f>
        <v>139</v>
      </c>
      <c r="F68" s="40">
        <f t="shared" ref="F68:H68" si="140">F31</f>
        <v>170</v>
      </c>
      <c r="G68" s="40">
        <f t="shared" si="140"/>
        <v>175</v>
      </c>
      <c r="H68" s="40">
        <f t="shared" si="140"/>
        <v>190</v>
      </c>
      <c r="I68" s="41">
        <f t="shared" ref="I68:I73" si="141">SUM(E68:H68)</f>
        <v>674</v>
      </c>
      <c r="J68" s="42">
        <v>36</v>
      </c>
      <c r="K68" s="43">
        <f>K31</f>
        <v>158</v>
      </c>
      <c r="L68" s="43">
        <f t="shared" ref="L68:N68" si="142">L31</f>
        <v>168</v>
      </c>
      <c r="M68" s="43">
        <f t="shared" si="142"/>
        <v>165</v>
      </c>
      <c r="N68" s="43">
        <f t="shared" si="142"/>
        <v>165</v>
      </c>
      <c r="O68" s="41">
        <f t="shared" ref="O68:O73" si="143">SUM(K68:N68)</f>
        <v>656</v>
      </c>
      <c r="P68" s="42">
        <v>37</v>
      </c>
      <c r="Q68" s="43">
        <f>Q31</f>
        <v>149</v>
      </c>
      <c r="R68" s="43">
        <f t="shared" ref="R68:T68" si="144">R31</f>
        <v>169</v>
      </c>
      <c r="S68" s="43">
        <f t="shared" si="144"/>
        <v>178</v>
      </c>
      <c r="T68" s="43">
        <f t="shared" si="144"/>
        <v>176</v>
      </c>
      <c r="U68" s="41">
        <f t="shared" ref="U68:U73" si="145">SUM(Q68:T68)</f>
        <v>672</v>
      </c>
      <c r="V68" s="42">
        <v>37</v>
      </c>
      <c r="W68" s="43">
        <f>W31</f>
        <v>128</v>
      </c>
      <c r="X68" s="43">
        <f t="shared" ref="X68:Z68" si="146">X31</f>
        <v>157</v>
      </c>
      <c r="Y68" s="43">
        <f t="shared" si="146"/>
        <v>154</v>
      </c>
      <c r="Z68" s="43">
        <f t="shared" si="146"/>
        <v>166</v>
      </c>
      <c r="AA68" s="41">
        <f t="shared" ref="AA68:AA74" si="147">SUM(W68:Z68)</f>
        <v>605</v>
      </c>
      <c r="AB68" s="42">
        <v>40</v>
      </c>
      <c r="AC68" s="43">
        <f>AC31</f>
        <v>164</v>
      </c>
      <c r="AD68" s="43">
        <f t="shared" ref="AD68:AF68" si="148">AD31</f>
        <v>178</v>
      </c>
      <c r="AE68" s="43">
        <f t="shared" si="148"/>
        <v>152</v>
      </c>
      <c r="AF68" s="43">
        <f t="shared" si="148"/>
        <v>166</v>
      </c>
      <c r="AG68" s="41">
        <f t="shared" ref="AG68:AG73" si="149">SUM(AC68:AF68)</f>
        <v>660</v>
      </c>
      <c r="AH68" s="42">
        <v>39</v>
      </c>
      <c r="AI68" s="43">
        <f>AI31</f>
        <v>169</v>
      </c>
      <c r="AJ68" s="43">
        <f t="shared" ref="AJ68:AL68" si="150">AJ31</f>
        <v>177</v>
      </c>
      <c r="AK68" s="43">
        <f t="shared" si="150"/>
        <v>168</v>
      </c>
      <c r="AL68" s="43">
        <f t="shared" si="150"/>
        <v>138</v>
      </c>
      <c r="AM68" s="41">
        <f t="shared" ref="AM68:AM73" si="151">SUM(AI68:AL68)</f>
        <v>652</v>
      </c>
      <c r="AN68" s="42">
        <v>39</v>
      </c>
      <c r="AO68" s="43">
        <f>AO31</f>
        <v>170</v>
      </c>
      <c r="AP68" s="43">
        <f t="shared" ref="AP68:AR68" si="152">AP31</f>
        <v>145</v>
      </c>
      <c r="AQ68" s="43">
        <f t="shared" si="152"/>
        <v>146</v>
      </c>
      <c r="AR68" s="43">
        <f t="shared" si="152"/>
        <v>182</v>
      </c>
      <c r="AS68" s="41">
        <f t="shared" ref="AS68:AS73" si="153">SUM(AO68:AR68)</f>
        <v>643</v>
      </c>
      <c r="AT68" s="42"/>
      <c r="AU68" s="43"/>
      <c r="AV68" s="43"/>
      <c r="AW68" s="43"/>
      <c r="AX68" s="43"/>
      <c r="AY68" s="41">
        <f t="shared" ref="AY68:AY73" si="154">SUM(AU68:AX68)</f>
        <v>0</v>
      </c>
      <c r="AZ68" s="42"/>
      <c r="BA68" s="43"/>
      <c r="BB68" s="43"/>
      <c r="BC68" s="43"/>
      <c r="BD68" s="43"/>
      <c r="BE68" s="41">
        <f t="shared" ref="BE68:BE73" si="155">SUM(BA68:BD68)</f>
        <v>0</v>
      </c>
      <c r="BF68" s="44">
        <f t="shared" ref="BF68:BF73" si="156">SUM((IF(E68&gt;0,1,0)+(IF(F68&gt;0,1,0)+(IF(G68&gt;0,1,0)+(IF(H68&gt;0,1,0))))))</f>
        <v>4</v>
      </c>
      <c r="BG68" s="17">
        <f t="shared" ref="BG68:BG73" si="157">SUM((IF(K68&gt;0,1,0)+(IF(L68&gt;0,1,0)+(IF(M68&gt;0,1,0)+(IF(N68&gt;0,1,0))))))</f>
        <v>4</v>
      </c>
      <c r="BH68" s="17">
        <f t="shared" ref="BH68:BH73" si="158">SUM((IF(Q68&gt;0,1,0)+(IF(R68&gt;0,1,0)+(IF(S68&gt;0,1,0)+(IF(T68&gt;0,1,0))))))</f>
        <v>4</v>
      </c>
      <c r="BI68" s="17">
        <f t="shared" ref="BI68:BI73" si="159">SUM((IF(W68&gt;0,1,0)+(IF(X68&gt;0,1,0)+(IF(Y68&gt;0,1,0)+(IF(Z68&gt;0,1,0))))))</f>
        <v>4</v>
      </c>
      <c r="BJ68" s="17">
        <f t="shared" ref="BJ68:BJ73" si="160">SUM((IF(AC68&gt;0,1,0)+(IF(AD68&gt;0,1,0)+(IF(AE68&gt;0,1,0)+(IF(AF68&gt;0,1,0))))))</f>
        <v>4</v>
      </c>
      <c r="BK68" s="17">
        <f t="shared" ref="BK68:BK73" si="161">SUM((IF(AI68&gt;0,1,0)+(IF(AJ68&gt;0,1,0)+(IF(AK68&gt;0,1,0)+(IF(AL68&gt;0,1,0))))))</f>
        <v>4</v>
      </c>
      <c r="BL68" s="17">
        <f t="shared" ref="BL68:BL73" si="162">SUM((IF(AO68&gt;0,1,0)+(IF(AP68&gt;0,1,0)+(IF(AQ68&gt;0,1,0)+(IF(AR68&gt;0,1,0))))))</f>
        <v>4</v>
      </c>
      <c r="BM68" s="17">
        <f t="shared" ref="BM68:BM73" si="163">SUM((IF(AU68&gt;0,1,0)+(IF(AV68&gt;0,1,0)+(IF(AW68&gt;0,1,0)+(IF(AX68&gt;0,1,0))))))</f>
        <v>0</v>
      </c>
      <c r="BN68" s="17">
        <f t="shared" ref="BN68:BN73" si="164">SUM((IF(BA68&gt;0,1,0)+(IF(BB68&gt;0,1,0)+(IF(BC68&gt;0,1,0)+(IF(BD68&gt;0,1,0))))))</f>
        <v>0</v>
      </c>
      <c r="BO68" s="17">
        <f t="shared" ref="BO68:BO73" si="165">SUM(BF68:BN68)</f>
        <v>28</v>
      </c>
      <c r="BP68" s="17">
        <f t="shared" ref="BP68:BP73" si="166">I68+O68+U68+AA68+AG68+AM68+AS68+AY68+BE68</f>
        <v>4562</v>
      </c>
      <c r="BQ68" s="17">
        <f t="shared" ref="BQ68:BQ73" si="167">BP68/BO68</f>
        <v>162.92857142857142</v>
      </c>
    </row>
    <row r="69" spans="1:69" ht="15.75" customHeight="1" x14ac:dyDescent="0.25">
      <c r="A69" s="36"/>
      <c r="B69" s="37" t="s">
        <v>57</v>
      </c>
      <c r="C69" s="38" t="s">
        <v>58</v>
      </c>
      <c r="D69" s="39">
        <v>71</v>
      </c>
      <c r="E69" s="40">
        <f>E26</f>
        <v>114</v>
      </c>
      <c r="F69" s="40">
        <f t="shared" ref="F69:H69" si="168">F26</f>
        <v>105</v>
      </c>
      <c r="G69" s="40">
        <f t="shared" si="168"/>
        <v>134</v>
      </c>
      <c r="H69" s="40">
        <f t="shared" si="168"/>
        <v>122</v>
      </c>
      <c r="I69" s="41">
        <f t="shared" si="141"/>
        <v>475</v>
      </c>
      <c r="J69" s="42">
        <v>71</v>
      </c>
      <c r="K69" s="43">
        <f>K26</f>
        <v>163</v>
      </c>
      <c r="L69" s="43">
        <f t="shared" ref="L69:N69" si="169">L26</f>
        <v>155</v>
      </c>
      <c r="M69" s="43">
        <f t="shared" si="169"/>
        <v>121</v>
      </c>
      <c r="N69" s="43">
        <f t="shared" si="169"/>
        <v>140</v>
      </c>
      <c r="O69" s="41">
        <f t="shared" si="143"/>
        <v>579</v>
      </c>
      <c r="P69" s="42">
        <v>62</v>
      </c>
      <c r="Q69" s="43">
        <f>Q26</f>
        <v>127</v>
      </c>
      <c r="R69" s="43">
        <f t="shared" ref="R69:T69" si="170">R26</f>
        <v>139</v>
      </c>
      <c r="S69" s="43">
        <f t="shared" si="170"/>
        <v>133</v>
      </c>
      <c r="T69" s="43">
        <f t="shared" si="170"/>
        <v>137</v>
      </c>
      <c r="U69" s="41">
        <f t="shared" si="145"/>
        <v>536</v>
      </c>
      <c r="V69" s="42">
        <v>61</v>
      </c>
      <c r="W69" s="43">
        <f>W26</f>
        <v>131</v>
      </c>
      <c r="X69" s="43">
        <f t="shared" ref="X69:Z69" si="171">X26</f>
        <v>104</v>
      </c>
      <c r="Y69" s="43">
        <f t="shared" si="171"/>
        <v>146</v>
      </c>
      <c r="Z69" s="43">
        <f t="shared" si="171"/>
        <v>151</v>
      </c>
      <c r="AA69" s="41">
        <f t="shared" si="147"/>
        <v>532</v>
      </c>
      <c r="AB69" s="42">
        <v>61</v>
      </c>
      <c r="AC69" s="43">
        <f>AC26</f>
        <v>97</v>
      </c>
      <c r="AD69" s="43">
        <f t="shared" ref="AD69:AF69" si="172">AD26</f>
        <v>143</v>
      </c>
      <c r="AE69" s="43">
        <f t="shared" si="172"/>
        <v>149</v>
      </c>
      <c r="AF69" s="43">
        <f t="shared" si="172"/>
        <v>128</v>
      </c>
      <c r="AG69" s="41">
        <f t="shared" si="149"/>
        <v>517</v>
      </c>
      <c r="AH69" s="42">
        <v>62</v>
      </c>
      <c r="AI69" s="43">
        <f>AI26</f>
        <v>128</v>
      </c>
      <c r="AJ69" s="43">
        <f t="shared" ref="AJ69:AL69" si="173">AJ26</f>
        <v>149</v>
      </c>
      <c r="AK69" s="43">
        <f t="shared" si="173"/>
        <v>118</v>
      </c>
      <c r="AL69" s="43">
        <f t="shared" si="173"/>
        <v>179</v>
      </c>
      <c r="AM69" s="41">
        <f t="shared" si="151"/>
        <v>574</v>
      </c>
      <c r="AN69" s="42">
        <v>60</v>
      </c>
      <c r="AO69" s="43">
        <f>AO26</f>
        <v>150</v>
      </c>
      <c r="AP69" s="43">
        <f t="shared" ref="AP69:AR69" si="174">AP26</f>
        <v>152</v>
      </c>
      <c r="AQ69" s="43">
        <f t="shared" si="174"/>
        <v>128</v>
      </c>
      <c r="AR69" s="43">
        <f t="shared" si="174"/>
        <v>148</v>
      </c>
      <c r="AS69" s="41">
        <f t="shared" si="153"/>
        <v>578</v>
      </c>
      <c r="AT69" s="42"/>
      <c r="AU69" s="43"/>
      <c r="AV69" s="43"/>
      <c r="AW69" s="43"/>
      <c r="AX69" s="43"/>
      <c r="AY69" s="41">
        <f t="shared" si="154"/>
        <v>0</v>
      </c>
      <c r="AZ69" s="42"/>
      <c r="BA69" s="43"/>
      <c r="BB69" s="43"/>
      <c r="BC69" s="43"/>
      <c r="BD69" s="43"/>
      <c r="BE69" s="41">
        <f t="shared" si="155"/>
        <v>0</v>
      </c>
      <c r="BF69" s="44">
        <f t="shared" si="156"/>
        <v>4</v>
      </c>
      <c r="BG69" s="17">
        <f t="shared" si="157"/>
        <v>4</v>
      </c>
      <c r="BH69" s="17">
        <f t="shared" si="158"/>
        <v>4</v>
      </c>
      <c r="BI69" s="17">
        <f t="shared" si="159"/>
        <v>4</v>
      </c>
      <c r="BJ69" s="17">
        <f t="shared" si="160"/>
        <v>4</v>
      </c>
      <c r="BK69" s="17">
        <f t="shared" si="161"/>
        <v>4</v>
      </c>
      <c r="BL69" s="17">
        <f t="shared" si="162"/>
        <v>4</v>
      </c>
      <c r="BM69" s="17">
        <f t="shared" si="163"/>
        <v>0</v>
      </c>
      <c r="BN69" s="17">
        <f t="shared" si="164"/>
        <v>0</v>
      </c>
      <c r="BO69" s="17">
        <f t="shared" si="165"/>
        <v>28</v>
      </c>
      <c r="BP69" s="17">
        <f t="shared" si="166"/>
        <v>3791</v>
      </c>
      <c r="BQ69" s="17">
        <f t="shared" si="167"/>
        <v>135.39285714285714</v>
      </c>
    </row>
    <row r="70" spans="1:69" ht="15.75" customHeight="1" x14ac:dyDescent="0.25">
      <c r="A70" s="36"/>
      <c r="B70" s="45"/>
      <c r="C70" s="38"/>
      <c r="D70" s="42"/>
      <c r="E70" s="43"/>
      <c r="F70" s="43"/>
      <c r="G70" s="43"/>
      <c r="H70" s="43"/>
      <c r="I70" s="41">
        <f t="shared" si="141"/>
        <v>0</v>
      </c>
      <c r="J70" s="42"/>
      <c r="K70" s="43"/>
      <c r="L70" s="43"/>
      <c r="M70" s="43"/>
      <c r="N70" s="43"/>
      <c r="O70" s="41">
        <f t="shared" si="143"/>
        <v>0</v>
      </c>
      <c r="P70" s="42"/>
      <c r="Q70" s="43"/>
      <c r="R70" s="43"/>
      <c r="S70" s="43"/>
      <c r="T70" s="43"/>
      <c r="U70" s="41">
        <f t="shared" si="145"/>
        <v>0</v>
      </c>
      <c r="V70" s="42"/>
      <c r="W70" s="43"/>
      <c r="X70" s="43"/>
      <c r="Y70" s="43"/>
      <c r="Z70" s="43"/>
      <c r="AA70" s="41">
        <f t="shared" si="147"/>
        <v>0</v>
      </c>
      <c r="AB70" s="42"/>
      <c r="AC70" s="43"/>
      <c r="AD70" s="43"/>
      <c r="AE70" s="43"/>
      <c r="AF70" s="43"/>
      <c r="AG70" s="41">
        <f t="shared" si="149"/>
        <v>0</v>
      </c>
      <c r="AH70" s="42"/>
      <c r="AI70" s="43"/>
      <c r="AJ70" s="43"/>
      <c r="AK70" s="43"/>
      <c r="AL70" s="43"/>
      <c r="AM70" s="41">
        <f t="shared" si="151"/>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6"/>
        <v>0</v>
      </c>
      <c r="BQ70" s="21" t="e">
        <f t="shared" si="167"/>
        <v>#DIV/0!</v>
      </c>
    </row>
    <row r="71" spans="1:69" ht="15.75" customHeight="1" x14ac:dyDescent="0.25">
      <c r="A71" s="36"/>
      <c r="B71" s="45"/>
      <c r="C71" s="46"/>
      <c r="D71" s="42"/>
      <c r="E71" s="43"/>
      <c r="F71" s="43"/>
      <c r="G71" s="43"/>
      <c r="H71" s="43"/>
      <c r="I71" s="41">
        <f t="shared" si="141"/>
        <v>0</v>
      </c>
      <c r="J71" s="42"/>
      <c r="K71" s="43"/>
      <c r="L71" s="43"/>
      <c r="M71" s="43"/>
      <c r="N71" s="43"/>
      <c r="O71" s="41">
        <f t="shared" si="143"/>
        <v>0</v>
      </c>
      <c r="P71" s="42"/>
      <c r="Q71" s="43"/>
      <c r="R71" s="43"/>
      <c r="S71" s="43"/>
      <c r="T71" s="43"/>
      <c r="U71" s="41">
        <f t="shared" si="145"/>
        <v>0</v>
      </c>
      <c r="V71" s="42"/>
      <c r="W71" s="43"/>
      <c r="X71" s="43"/>
      <c r="Y71" s="43"/>
      <c r="Z71" s="43"/>
      <c r="AA71" s="41">
        <f t="shared" si="147"/>
        <v>0</v>
      </c>
      <c r="AB71" s="42"/>
      <c r="AC71" s="43"/>
      <c r="AD71" s="43"/>
      <c r="AE71" s="43"/>
      <c r="AF71" s="43"/>
      <c r="AG71" s="41">
        <f t="shared" si="149"/>
        <v>0</v>
      </c>
      <c r="AH71" s="42"/>
      <c r="AI71" s="43"/>
      <c r="AJ71" s="43"/>
      <c r="AK71" s="43"/>
      <c r="AL71" s="43"/>
      <c r="AM71" s="41">
        <f t="shared" si="151"/>
        <v>0</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0</v>
      </c>
      <c r="BG71" s="17">
        <f t="shared" si="157"/>
        <v>0</v>
      </c>
      <c r="BH71" s="17">
        <f t="shared" si="158"/>
        <v>0</v>
      </c>
      <c r="BI71" s="17">
        <f t="shared" si="159"/>
        <v>0</v>
      </c>
      <c r="BJ71" s="17">
        <f t="shared" si="160"/>
        <v>0</v>
      </c>
      <c r="BK71" s="17">
        <f t="shared" si="161"/>
        <v>0</v>
      </c>
      <c r="BL71" s="17">
        <f t="shared" si="162"/>
        <v>0</v>
      </c>
      <c r="BM71" s="17">
        <f t="shared" si="163"/>
        <v>0</v>
      </c>
      <c r="BN71" s="17">
        <f t="shared" si="164"/>
        <v>0</v>
      </c>
      <c r="BO71" s="17">
        <f t="shared" si="165"/>
        <v>0</v>
      </c>
      <c r="BP71" s="17">
        <f t="shared" si="166"/>
        <v>0</v>
      </c>
      <c r="BQ71" s="21" t="e">
        <f t="shared" si="167"/>
        <v>#DIV/0!</v>
      </c>
    </row>
    <row r="72" spans="1:69" ht="15.75" customHeight="1" x14ac:dyDescent="0.25">
      <c r="A72" s="36"/>
      <c r="B72" s="45"/>
      <c r="C72" s="46"/>
      <c r="D72" s="42"/>
      <c r="E72" s="43"/>
      <c r="F72" s="43"/>
      <c r="G72" s="43"/>
      <c r="H72" s="43"/>
      <c r="I72" s="41">
        <f t="shared" si="141"/>
        <v>0</v>
      </c>
      <c r="J72" s="42"/>
      <c r="K72" s="43"/>
      <c r="L72" s="43"/>
      <c r="M72" s="43"/>
      <c r="N72" s="43"/>
      <c r="O72" s="41">
        <f t="shared" si="143"/>
        <v>0</v>
      </c>
      <c r="P72" s="42"/>
      <c r="Q72" s="43"/>
      <c r="R72" s="43"/>
      <c r="S72" s="43"/>
      <c r="T72" s="43"/>
      <c r="U72" s="41">
        <f t="shared" si="145"/>
        <v>0</v>
      </c>
      <c r="V72" s="42"/>
      <c r="W72" s="43"/>
      <c r="X72" s="43"/>
      <c r="Y72" s="43"/>
      <c r="Z72" s="43"/>
      <c r="AA72" s="41">
        <f t="shared" si="147"/>
        <v>0</v>
      </c>
      <c r="AB72" s="42"/>
      <c r="AC72" s="43"/>
      <c r="AD72" s="43"/>
      <c r="AE72" s="43"/>
      <c r="AF72" s="43"/>
      <c r="AG72" s="41">
        <f t="shared" si="149"/>
        <v>0</v>
      </c>
      <c r="AH72" s="42"/>
      <c r="AI72" s="43"/>
      <c r="AJ72" s="43"/>
      <c r="AK72" s="43"/>
      <c r="AL72" s="43"/>
      <c r="AM72" s="41">
        <f t="shared" si="151"/>
        <v>0</v>
      </c>
      <c r="AN72" s="42"/>
      <c r="AO72" s="43"/>
      <c r="AP72" s="43"/>
      <c r="AQ72" s="43"/>
      <c r="AR72" s="43"/>
      <c r="AS72" s="41">
        <f t="shared" si="153"/>
        <v>0</v>
      </c>
      <c r="AT72" s="42"/>
      <c r="AU72" s="43"/>
      <c r="AV72" s="43"/>
      <c r="AW72" s="43"/>
      <c r="AX72" s="43"/>
      <c r="AY72" s="41">
        <f t="shared" si="154"/>
        <v>0</v>
      </c>
      <c r="AZ72" s="42"/>
      <c r="BA72" s="43"/>
      <c r="BB72" s="43"/>
      <c r="BC72" s="43"/>
      <c r="BD72" s="43"/>
      <c r="BE72" s="41">
        <f t="shared" si="155"/>
        <v>0</v>
      </c>
      <c r="BF72" s="44">
        <f t="shared" si="156"/>
        <v>0</v>
      </c>
      <c r="BG72" s="17">
        <f t="shared" si="157"/>
        <v>0</v>
      </c>
      <c r="BH72" s="17">
        <f t="shared" si="158"/>
        <v>0</v>
      </c>
      <c r="BI72" s="17">
        <f t="shared" si="159"/>
        <v>0</v>
      </c>
      <c r="BJ72" s="17">
        <f t="shared" si="160"/>
        <v>0</v>
      </c>
      <c r="BK72" s="17">
        <f t="shared" si="161"/>
        <v>0</v>
      </c>
      <c r="BL72" s="17">
        <f t="shared" si="162"/>
        <v>0</v>
      </c>
      <c r="BM72" s="17">
        <f t="shared" si="163"/>
        <v>0</v>
      </c>
      <c r="BN72" s="17">
        <f t="shared" si="164"/>
        <v>0</v>
      </c>
      <c r="BO72" s="17">
        <f t="shared" si="165"/>
        <v>0</v>
      </c>
      <c r="BP72" s="17">
        <f t="shared" si="166"/>
        <v>0</v>
      </c>
      <c r="BQ72" s="21" t="e">
        <f t="shared" si="167"/>
        <v>#DIV/0!</v>
      </c>
    </row>
    <row r="73" spans="1:69" ht="15.75" customHeight="1" x14ac:dyDescent="0.25">
      <c r="A73" s="36"/>
      <c r="B73" s="45"/>
      <c r="C73" s="46"/>
      <c r="D73" s="42"/>
      <c r="E73" s="43"/>
      <c r="F73" s="43"/>
      <c r="G73" s="43"/>
      <c r="H73" s="43"/>
      <c r="I73" s="41">
        <f t="shared" si="141"/>
        <v>0</v>
      </c>
      <c r="J73" s="42"/>
      <c r="K73" s="43"/>
      <c r="L73" s="43"/>
      <c r="M73" s="43"/>
      <c r="N73" s="43"/>
      <c r="O73" s="41">
        <f t="shared" si="143"/>
        <v>0</v>
      </c>
      <c r="P73" s="42"/>
      <c r="Q73" s="43"/>
      <c r="R73" s="43"/>
      <c r="S73" s="43"/>
      <c r="T73" s="43"/>
      <c r="U73" s="41">
        <f t="shared" si="145"/>
        <v>0</v>
      </c>
      <c r="V73" s="42"/>
      <c r="W73" s="43"/>
      <c r="X73" s="43"/>
      <c r="Y73" s="43"/>
      <c r="Z73" s="43"/>
      <c r="AA73" s="41">
        <f t="shared" si="147"/>
        <v>0</v>
      </c>
      <c r="AB73" s="42"/>
      <c r="AC73" s="43"/>
      <c r="AD73" s="43"/>
      <c r="AE73" s="43"/>
      <c r="AF73" s="43"/>
      <c r="AG73" s="41">
        <f t="shared" si="149"/>
        <v>0</v>
      </c>
      <c r="AH73" s="42"/>
      <c r="AI73" s="43"/>
      <c r="AJ73" s="43"/>
      <c r="AK73" s="43"/>
      <c r="AL73" s="43"/>
      <c r="AM73" s="41">
        <f t="shared" si="151"/>
        <v>0</v>
      </c>
      <c r="AN73" s="42"/>
      <c r="AO73" s="43"/>
      <c r="AP73" s="43"/>
      <c r="AQ73" s="43"/>
      <c r="AR73" s="43"/>
      <c r="AS73" s="41">
        <f t="shared" si="153"/>
        <v>0</v>
      </c>
      <c r="AT73" s="42"/>
      <c r="AU73" s="43"/>
      <c r="AV73" s="43"/>
      <c r="AW73" s="43"/>
      <c r="AX73" s="43"/>
      <c r="AY73" s="41">
        <f t="shared" si="154"/>
        <v>0</v>
      </c>
      <c r="AZ73" s="42"/>
      <c r="BA73" s="43"/>
      <c r="BB73" s="43"/>
      <c r="BC73" s="43"/>
      <c r="BD73" s="43"/>
      <c r="BE73" s="41">
        <f t="shared" si="155"/>
        <v>0</v>
      </c>
      <c r="BF73" s="44">
        <f t="shared" si="156"/>
        <v>0</v>
      </c>
      <c r="BG73" s="17">
        <f t="shared" si="157"/>
        <v>0</v>
      </c>
      <c r="BH73" s="17">
        <f t="shared" si="158"/>
        <v>0</v>
      </c>
      <c r="BI73" s="17">
        <f t="shared" si="159"/>
        <v>0</v>
      </c>
      <c r="BJ73" s="17">
        <f t="shared" si="160"/>
        <v>0</v>
      </c>
      <c r="BK73" s="17">
        <f t="shared" si="161"/>
        <v>0</v>
      </c>
      <c r="BL73" s="17">
        <f t="shared" si="162"/>
        <v>0</v>
      </c>
      <c r="BM73" s="17">
        <f t="shared" si="163"/>
        <v>0</v>
      </c>
      <c r="BN73" s="17">
        <f t="shared" si="164"/>
        <v>0</v>
      </c>
      <c r="BO73" s="17">
        <f t="shared" si="165"/>
        <v>0</v>
      </c>
      <c r="BP73" s="17">
        <f t="shared" si="166"/>
        <v>0</v>
      </c>
      <c r="BQ73" s="21" t="e">
        <f t="shared" si="167"/>
        <v>#DIV/0!</v>
      </c>
    </row>
    <row r="74" spans="1:69" ht="15.75" customHeight="1" x14ac:dyDescent="0.25">
      <c r="A74" s="36"/>
      <c r="B74" s="37"/>
      <c r="C74" s="46"/>
      <c r="D74" s="42"/>
      <c r="E74" s="43"/>
      <c r="F74" s="43"/>
      <c r="G74" s="43"/>
      <c r="H74" s="43"/>
      <c r="I74" s="58"/>
      <c r="J74" s="42"/>
      <c r="K74" s="43"/>
      <c r="L74" s="43"/>
      <c r="M74" s="43"/>
      <c r="N74" s="43"/>
      <c r="O74" s="58"/>
      <c r="P74" s="42"/>
      <c r="Q74" s="43"/>
      <c r="R74" s="43"/>
      <c r="S74" s="43"/>
      <c r="T74" s="43"/>
      <c r="U74" s="58"/>
      <c r="V74" s="42"/>
      <c r="W74" s="43"/>
      <c r="X74" s="43"/>
      <c r="Y74" s="43"/>
      <c r="Z74" s="43"/>
      <c r="AA74" s="41">
        <f t="shared" si="147"/>
        <v>0</v>
      </c>
      <c r="AB74" s="42"/>
      <c r="AC74" s="43"/>
      <c r="AD74" s="43"/>
      <c r="AE74" s="43"/>
      <c r="AF74" s="43"/>
      <c r="AG74" s="58"/>
      <c r="AH74" s="42"/>
      <c r="AI74" s="43"/>
      <c r="AJ74" s="43"/>
      <c r="AK74" s="43"/>
      <c r="AL74" s="43"/>
      <c r="AM74" s="58"/>
      <c r="AN74" s="42"/>
      <c r="AO74" s="43"/>
      <c r="AP74" s="43"/>
      <c r="AQ74" s="43"/>
      <c r="AR74" s="43"/>
      <c r="AS74" s="58"/>
      <c r="AT74" s="42"/>
      <c r="AU74" s="43"/>
      <c r="AV74" s="43"/>
      <c r="AW74" s="43"/>
      <c r="AX74" s="43"/>
      <c r="AY74" s="58"/>
      <c r="AZ74" s="42"/>
      <c r="BA74" s="43"/>
      <c r="BB74" s="43"/>
      <c r="BC74" s="43"/>
      <c r="BD74" s="43"/>
      <c r="BE74" s="58"/>
      <c r="BF74" s="47"/>
      <c r="BG74" s="21"/>
      <c r="BH74" s="21"/>
      <c r="BI74" s="21"/>
      <c r="BJ74" s="21"/>
      <c r="BK74" s="21"/>
      <c r="BL74" s="21"/>
      <c r="BM74" s="21"/>
      <c r="BN74" s="21"/>
      <c r="BO74" s="21"/>
      <c r="BP74" s="21"/>
      <c r="BQ74" s="21"/>
    </row>
    <row r="75" spans="1:69" ht="15.75" customHeight="1" x14ac:dyDescent="0.25">
      <c r="A75" s="36"/>
      <c r="B75" s="37" t="s">
        <v>35</v>
      </c>
      <c r="C75" s="46"/>
      <c r="D75" s="42"/>
      <c r="E75" s="40">
        <f>SUM(E68:E73)</f>
        <v>253</v>
      </c>
      <c r="F75" s="40">
        <f>SUM(F68:F73)</f>
        <v>275</v>
      </c>
      <c r="G75" s="40">
        <f>SUM(G68:G73)</f>
        <v>309</v>
      </c>
      <c r="H75" s="40">
        <f>SUM(H68:H73)</f>
        <v>312</v>
      </c>
      <c r="I75" s="41">
        <f>SUM(I68:I73)</f>
        <v>1149</v>
      </c>
      <c r="J75" s="42"/>
      <c r="K75" s="40">
        <f>SUM(K68:K73)</f>
        <v>321</v>
      </c>
      <c r="L75" s="40">
        <f>SUM(L68:L73)</f>
        <v>323</v>
      </c>
      <c r="M75" s="40">
        <f>SUM(M68:M73)</f>
        <v>286</v>
      </c>
      <c r="N75" s="40">
        <f>SUM(N68:N73)</f>
        <v>305</v>
      </c>
      <c r="O75" s="41">
        <f>SUM(O68:O73)</f>
        <v>1235</v>
      </c>
      <c r="P75" s="42"/>
      <c r="Q75" s="40">
        <f>SUM(Q68:Q73)</f>
        <v>276</v>
      </c>
      <c r="R75" s="40">
        <f>SUM(R68:R73)</f>
        <v>308</v>
      </c>
      <c r="S75" s="40">
        <f>SUM(S68:S73)</f>
        <v>311</v>
      </c>
      <c r="T75" s="40">
        <f>SUM(T68:T73)</f>
        <v>313</v>
      </c>
      <c r="U75" s="41">
        <f>SUM(U68:U73)</f>
        <v>1208</v>
      </c>
      <c r="V75" s="42"/>
      <c r="W75" s="40">
        <f>SUM(W68:W74)</f>
        <v>259</v>
      </c>
      <c r="X75" s="40">
        <f>SUM(X68:X74)</f>
        <v>261</v>
      </c>
      <c r="Y75" s="40">
        <f>SUM(Y68:Y74)</f>
        <v>300</v>
      </c>
      <c r="Z75" s="40">
        <f>SUM(Z68:Z74)</f>
        <v>317</v>
      </c>
      <c r="AA75" s="41">
        <f>SUM(AA68:AA73)</f>
        <v>1137</v>
      </c>
      <c r="AB75" s="42"/>
      <c r="AC75" s="40">
        <f>SUM(AC68:AC73)</f>
        <v>261</v>
      </c>
      <c r="AD75" s="40">
        <f>SUM(AD68:AD73)</f>
        <v>321</v>
      </c>
      <c r="AE75" s="40">
        <f>SUM(AE68:AE73)</f>
        <v>301</v>
      </c>
      <c r="AF75" s="40">
        <f>SUM(AF68:AF73)</f>
        <v>294</v>
      </c>
      <c r="AG75" s="41">
        <f>SUM(AG68:AG73)</f>
        <v>1177</v>
      </c>
      <c r="AH75" s="42"/>
      <c r="AI75" s="40">
        <f>SUM(AI68:AI73)</f>
        <v>297</v>
      </c>
      <c r="AJ75" s="40">
        <f>SUM(AJ68:AJ73)</f>
        <v>326</v>
      </c>
      <c r="AK75" s="40">
        <f>SUM(AK68:AK73)</f>
        <v>286</v>
      </c>
      <c r="AL75" s="40">
        <f>SUM(AL68:AL73)</f>
        <v>317</v>
      </c>
      <c r="AM75" s="41">
        <f>SUM(AM68:AM73)</f>
        <v>1226</v>
      </c>
      <c r="AN75" s="42"/>
      <c r="AO75" s="40">
        <f>SUM(AO68:AO73)</f>
        <v>320</v>
      </c>
      <c r="AP75" s="40">
        <f>SUM(AP68:AP73)</f>
        <v>297</v>
      </c>
      <c r="AQ75" s="40">
        <f>SUM(AQ68:AQ73)</f>
        <v>274</v>
      </c>
      <c r="AR75" s="40">
        <f>SUM(AR68:AR73)</f>
        <v>330</v>
      </c>
      <c r="AS75" s="41">
        <f>SUM(AS68:AS73)</f>
        <v>1221</v>
      </c>
      <c r="AT75" s="42"/>
      <c r="AU75" s="40">
        <f>SUM(AU68:AU73)</f>
        <v>0</v>
      </c>
      <c r="AV75" s="40">
        <f>SUM(AV68:AV73)</f>
        <v>0</v>
      </c>
      <c r="AW75" s="40">
        <f>SUM(AW68:AW73)</f>
        <v>0</v>
      </c>
      <c r="AX75" s="40">
        <f>SUM(AX68:AX73)</f>
        <v>0</v>
      </c>
      <c r="AY75" s="41">
        <f>SUM(AY68:AY73)</f>
        <v>0</v>
      </c>
      <c r="AZ75" s="42"/>
      <c r="BA75" s="40">
        <f>SUM(BA68:BA73)</f>
        <v>0</v>
      </c>
      <c r="BB75" s="40">
        <f>SUM(BB68:BB73)</f>
        <v>0</v>
      </c>
      <c r="BC75" s="40">
        <f>SUM(BC68:BC73)</f>
        <v>0</v>
      </c>
      <c r="BD75" s="40">
        <f>SUM(BD68:BD73)</f>
        <v>0</v>
      </c>
      <c r="BE75" s="41">
        <f>SUM(BE68:BE73)</f>
        <v>0</v>
      </c>
      <c r="BF75" s="44">
        <f>SUM((IF(E75&gt;0,1,0)+(IF(F75&gt;0,1,0)+(IF(G75&gt;0,1,0)+(IF(H75&gt;0,1,0))))))</f>
        <v>4</v>
      </c>
      <c r="BG75" s="17">
        <f>SUM((IF(K75&gt;0,1,0)+(IF(L75&gt;0,1,0)+(IF(M75&gt;0,1,0)+(IF(N75&gt;0,1,0))))))</f>
        <v>4</v>
      </c>
      <c r="BH75" s="17">
        <f>SUM((IF(Q75&gt;0,1,0)+(IF(R75&gt;0,1,0)+(IF(S75&gt;0,1,0)+(IF(T75&gt;0,1,0))))))</f>
        <v>4</v>
      </c>
      <c r="BI75" s="17">
        <f>SUM((IF(W75&gt;0,1,0)+(IF(X75&gt;0,1,0)+(IF(Y75&gt;0,1,0)+(IF(Z75&gt;0,1,0))))))</f>
        <v>4</v>
      </c>
      <c r="BJ75" s="17">
        <f>SUM((IF(AC75&gt;0,1,0)+(IF(AD75&gt;0,1,0)+(IF(AE75&gt;0,1,0)+(IF(AF75&gt;0,1,0))))))</f>
        <v>4</v>
      </c>
      <c r="BK75" s="17">
        <f>SUM((IF(AI75&gt;0,1,0)+(IF(AJ75&gt;0,1,0)+(IF(AK75&gt;0,1,0)+(IF(AL75&gt;0,1,0))))))</f>
        <v>4</v>
      </c>
      <c r="BL75" s="17">
        <f>SUM((IF(AO75&gt;0,1,0)+(IF(AP75&gt;0,1,0)+(IF(AQ75&gt;0,1,0)+(IF(AR75&gt;0,1,0))))))</f>
        <v>4</v>
      </c>
      <c r="BM75" s="17">
        <f>SUM((IF(AU75&gt;0,1,0)+(IF(AV75&gt;0,1,0)+(IF(AW75&gt;0,1,0)+(IF(AX75&gt;0,1,0))))))</f>
        <v>0</v>
      </c>
      <c r="BN75" s="17">
        <f>SUM((IF(BA75&gt;0,1,0)+(IF(BB75&gt;0,1,0)+(IF(BC75&gt;0,1,0)+(IF(BD75&gt;0,1,0))))))</f>
        <v>0</v>
      </c>
      <c r="BO75" s="17">
        <f>SUM(BF75:BN75)</f>
        <v>28</v>
      </c>
      <c r="BP75" s="17">
        <f>I75+O75+U75+AA75+AG75+AM75+AS75+AY75+BE75</f>
        <v>8353</v>
      </c>
      <c r="BQ75" s="17">
        <f>BP75/BO75</f>
        <v>298.32142857142856</v>
      </c>
    </row>
    <row r="76" spans="1:69" ht="15.75" customHeight="1" x14ac:dyDescent="0.25">
      <c r="A76" s="36"/>
      <c r="B76" s="37" t="s">
        <v>36</v>
      </c>
      <c r="C76" s="46"/>
      <c r="D76" s="39">
        <f>SUM(D68:D73)</f>
        <v>107</v>
      </c>
      <c r="E76" s="40">
        <f>E75+$D$76</f>
        <v>360</v>
      </c>
      <c r="F76" s="40">
        <f>F75+$D$76</f>
        <v>382</v>
      </c>
      <c r="G76" s="40">
        <f>G75+$D$76</f>
        <v>416</v>
      </c>
      <c r="H76" s="40">
        <f>H75+$D$76</f>
        <v>419</v>
      </c>
      <c r="I76" s="41">
        <f>E76+F76+G76+H76</f>
        <v>1577</v>
      </c>
      <c r="J76" s="39">
        <f>SUM(J68:J73)</f>
        <v>107</v>
      </c>
      <c r="K76" s="40">
        <f>K75+$J$76</f>
        <v>428</v>
      </c>
      <c r="L76" s="40">
        <f>L75+$J$76</f>
        <v>430</v>
      </c>
      <c r="M76" s="40">
        <f>M75+$J$76</f>
        <v>393</v>
      </c>
      <c r="N76" s="40">
        <f>N75+$J$76</f>
        <v>412</v>
      </c>
      <c r="O76" s="41">
        <f>K76+L76+M76+N76</f>
        <v>1663</v>
      </c>
      <c r="P76" s="39">
        <f>SUM(P68:P73)</f>
        <v>99</v>
      </c>
      <c r="Q76" s="40">
        <f>Q75+$P$76</f>
        <v>375</v>
      </c>
      <c r="R76" s="40">
        <f>R75+$P$76</f>
        <v>407</v>
      </c>
      <c r="S76" s="40">
        <f>S75+$P$76</f>
        <v>410</v>
      </c>
      <c r="T76" s="40">
        <f>T75+$P$76</f>
        <v>412</v>
      </c>
      <c r="U76" s="41">
        <f>Q76+R76+S76+T76</f>
        <v>1604</v>
      </c>
      <c r="V76" s="39">
        <f>SUM(V68:V73)</f>
        <v>98</v>
      </c>
      <c r="W76" s="40">
        <f>W75+$V$76</f>
        <v>357</v>
      </c>
      <c r="X76" s="40">
        <f>X75+$V$76</f>
        <v>359</v>
      </c>
      <c r="Y76" s="40">
        <f>Y75+$V$76</f>
        <v>398</v>
      </c>
      <c r="Z76" s="40">
        <f>Z75+$V$76</f>
        <v>415</v>
      </c>
      <c r="AA76" s="41">
        <f>W76+X76+Y76+Z76</f>
        <v>1529</v>
      </c>
      <c r="AB76" s="39">
        <f>SUM(AB68:AB73)</f>
        <v>101</v>
      </c>
      <c r="AC76" s="40">
        <f>AC75+$AB$76</f>
        <v>362</v>
      </c>
      <c r="AD76" s="40">
        <f>AD75+$AB$76</f>
        <v>422</v>
      </c>
      <c r="AE76" s="40">
        <f>AE75+$AB$76</f>
        <v>402</v>
      </c>
      <c r="AF76" s="40">
        <f>AF75+$AB$76</f>
        <v>395</v>
      </c>
      <c r="AG76" s="41">
        <f>AC76+AD76+AE76+AF76</f>
        <v>1581</v>
      </c>
      <c r="AH76" s="39">
        <f>SUM(AH68:AH73)</f>
        <v>101</v>
      </c>
      <c r="AI76" s="40">
        <f>AI75+$AH$76</f>
        <v>398</v>
      </c>
      <c r="AJ76" s="40">
        <f>AJ75+$AH$76</f>
        <v>427</v>
      </c>
      <c r="AK76" s="40">
        <f>AK75+$AH$76</f>
        <v>387</v>
      </c>
      <c r="AL76" s="40">
        <f>AL75+$AH$76</f>
        <v>418</v>
      </c>
      <c r="AM76" s="41">
        <f>AI76+AJ76+AK76+AL76</f>
        <v>1630</v>
      </c>
      <c r="AN76" s="39">
        <f>SUM(AN68:AN73)</f>
        <v>99</v>
      </c>
      <c r="AO76" s="40">
        <f>AO75+$AN$76</f>
        <v>419</v>
      </c>
      <c r="AP76" s="40">
        <f>AP75+$AN$76</f>
        <v>396</v>
      </c>
      <c r="AQ76" s="40">
        <f>AQ75+$AN$76</f>
        <v>373</v>
      </c>
      <c r="AR76" s="40">
        <f>AR75+$AN$76</f>
        <v>429</v>
      </c>
      <c r="AS76" s="41">
        <f>AO76+AP76+AQ76+AR76</f>
        <v>1617</v>
      </c>
      <c r="AT76" s="39">
        <f>SUM(AT68:AT73)</f>
        <v>0</v>
      </c>
      <c r="AU76" s="40">
        <f>AU75+$AT$76</f>
        <v>0</v>
      </c>
      <c r="AV76" s="40">
        <f>AV75+$AT$76</f>
        <v>0</v>
      </c>
      <c r="AW76" s="40">
        <f>AW75+$AT$76</f>
        <v>0</v>
      </c>
      <c r="AX76" s="40">
        <f>AX75+$AT$76</f>
        <v>0</v>
      </c>
      <c r="AY76" s="41">
        <f>AU76+AV76+AW76+AX76</f>
        <v>0</v>
      </c>
      <c r="AZ76" s="39">
        <f>SUM(AZ68:AZ73)</f>
        <v>0</v>
      </c>
      <c r="BA76" s="40">
        <f>BA75+$AZ$76</f>
        <v>0</v>
      </c>
      <c r="BB76" s="40">
        <f>BB75+$AZ$76</f>
        <v>0</v>
      </c>
      <c r="BC76" s="40">
        <f>BC75+$AZ$76</f>
        <v>0</v>
      </c>
      <c r="BD76" s="40">
        <f>BD75+$AZ$76</f>
        <v>0</v>
      </c>
      <c r="BE76" s="41">
        <f>BA76+BB76+BC76+BD76</f>
        <v>0</v>
      </c>
      <c r="BF76" s="44">
        <f>SUM((IF(E76&gt;0,1,0)+(IF(F76&gt;0,1,0)+(IF(G76&gt;0,1,0)+(IF(H76&gt;0,1,0))))))</f>
        <v>4</v>
      </c>
      <c r="BG76" s="17">
        <f>SUM((IF(K76&gt;0,1,0)+(IF(L76&gt;0,1,0)+(IF(M76&gt;0,1,0)+(IF(N76&gt;0,1,0))))))</f>
        <v>4</v>
      </c>
      <c r="BH76" s="17">
        <f>SUM((IF(Q76&gt;0,1,0)+(IF(R76&gt;0,1,0)+(IF(S76&gt;0,1,0)+(IF(T76&gt;0,1,0))))))</f>
        <v>4</v>
      </c>
      <c r="BI76" s="17">
        <f>SUM((IF(W76&gt;0,1,0)+(IF(X76&gt;0,1,0)+(IF(Y76&gt;0,1,0)+(IF(Z76&gt;0,1,0))))))</f>
        <v>4</v>
      </c>
      <c r="BJ76" s="17">
        <f>SUM((IF(AC76&gt;0,1,0)+(IF(AD76&gt;0,1,0)+(IF(AE76&gt;0,1,0)+(IF(AF76&gt;0,1,0))))))</f>
        <v>4</v>
      </c>
      <c r="BK76" s="17">
        <f>SUM((IF(AI76&gt;0,1,0)+(IF(AJ76&gt;0,1,0)+(IF(AK76&gt;0,1,0)+(IF(AL76&gt;0,1,0))))))</f>
        <v>4</v>
      </c>
      <c r="BL76" s="17">
        <f>SUM((IF(AO76&gt;0,1,0)+(IF(AP76&gt;0,1,0)+(IF(AQ76&gt;0,1,0)+(IF(AR76&gt;0,1,0))))))</f>
        <v>4</v>
      </c>
      <c r="BM76" s="17">
        <f>SUM((IF(AU76&gt;0,1,0)+(IF(AV76&gt;0,1,0)+(IF(AW76&gt;0,1,0)+(IF(AX76&gt;0,1,0))))))</f>
        <v>0</v>
      </c>
      <c r="BN76" s="17">
        <f>SUM((IF(BA76&gt;0,1,0)+(IF(BB76&gt;0,1,0)+(IF(BC76&gt;0,1,0)+(IF(BD76&gt;0,1,0))))))</f>
        <v>0</v>
      </c>
      <c r="BO76" s="17">
        <f>SUM(BF76:BN76)</f>
        <v>28</v>
      </c>
      <c r="BP76" s="17">
        <f>I76+O76+U76+AA76+AG76+AM76+AS76+AY76+BE76</f>
        <v>11201</v>
      </c>
      <c r="BQ76" s="17">
        <f>BP76/BO76</f>
        <v>400.03571428571428</v>
      </c>
    </row>
    <row r="77" spans="1:69" ht="15.75" customHeight="1" x14ac:dyDescent="0.25">
      <c r="A77" s="36"/>
      <c r="B77" s="37" t="s">
        <v>37</v>
      </c>
      <c r="C77" s="46"/>
      <c r="D77" s="42"/>
      <c r="E77" s="40">
        <f t="shared" ref="E77:I78" si="175">IF($D$76&gt;0,IF(E75=E90,0.5,IF(E75&gt;E90,1,0)),0)</f>
        <v>0</v>
      </c>
      <c r="F77" s="40">
        <f t="shared" si="175"/>
        <v>0</v>
      </c>
      <c r="G77" s="40">
        <f t="shared" si="175"/>
        <v>0</v>
      </c>
      <c r="H77" s="40">
        <f t="shared" si="175"/>
        <v>0</v>
      </c>
      <c r="I77" s="41">
        <f t="shared" si="175"/>
        <v>0</v>
      </c>
      <c r="J77" s="42"/>
      <c r="K77" s="40">
        <f>IF($J$76&gt;0,IF(K75=K138,0.5,IF(K75&gt;K138,1,0)),0)</f>
        <v>0</v>
      </c>
      <c r="L77" s="40">
        <f>IF($J$76&gt;0,IF(L75=L138,0.5,IF(L75&gt;L138,1,0)),0)</f>
        <v>1</v>
      </c>
      <c r="M77" s="40">
        <f>IF($J$76&gt;0,IF(M75=M138,0.5,IF(M75&gt;M138,1,0)),0)</f>
        <v>1</v>
      </c>
      <c r="N77" s="40">
        <f>IF($J$76&gt;0,IF(N75=N138,0.5,IF(N75&gt;N138,1,0)),0)</f>
        <v>0</v>
      </c>
      <c r="O77" s="41">
        <f>IF($J$76&gt;0,IF(O75=O138,0.5,IF(O75&gt;O138,1,0)),0)</f>
        <v>1</v>
      </c>
      <c r="P77" s="42"/>
      <c r="Q77" s="40">
        <f t="shared" ref="Q77:U78" si="176">IF($P$76&gt;0,IF(Q75=Q62,0.5,IF(Q75&gt;Q62,1,0)),0)</f>
        <v>0</v>
      </c>
      <c r="R77" s="40">
        <f t="shared" si="176"/>
        <v>0</v>
      </c>
      <c r="S77" s="40">
        <f t="shared" si="176"/>
        <v>0</v>
      </c>
      <c r="T77" s="40">
        <f t="shared" si="176"/>
        <v>0</v>
      </c>
      <c r="U77" s="41">
        <f t="shared" si="176"/>
        <v>0</v>
      </c>
      <c r="V77" s="42"/>
      <c r="W77" s="40">
        <f>IF($V$76&gt;0,IF(W75=W104,0.5,IF(W75&gt;W104,1,0)),0)</f>
        <v>0</v>
      </c>
      <c r="X77" s="40">
        <f>IF($V$76&gt;0,IF(X75=X104,0.5,IF(X75&gt;X104,1,0)),0)</f>
        <v>0</v>
      </c>
      <c r="Y77" s="40">
        <f>IF($V$76&gt;0,IF(Y75=Y104,0.5,IF(Y75&gt;Y104,1,0)),0)</f>
        <v>0</v>
      </c>
      <c r="Z77" s="40">
        <f>IF($V$76&gt;0,IF(Z75=Z104,0.5,IF(Z75&gt;Z104,1,0)),0)</f>
        <v>0</v>
      </c>
      <c r="AA77" s="41">
        <f>IF($V$76&gt;0,IF(AA75=AA104,0.5,IF(AA75&gt;AA104,1,0)),0)</f>
        <v>0</v>
      </c>
      <c r="AB77" s="42"/>
      <c r="AC77" s="40">
        <f>IF($AB$76&gt;0,IF(AC75=AC154,0.5,IF(AC75&gt;AC154,1,0)),0)</f>
        <v>0</v>
      </c>
      <c r="AD77" s="40">
        <f>IF($AB$76&gt;0,IF(AD75=AD154,0.5,IF(AD75&gt;AD154,1,0)),0)</f>
        <v>0.5</v>
      </c>
      <c r="AE77" s="40">
        <f>IF($AB$76&gt;0,IF(AE75=AE154,0.5,IF(AE75&gt;AE154,1,0)),0)</f>
        <v>0</v>
      </c>
      <c r="AF77" s="40">
        <f>IF($AB$76&gt;0,IF(AF75=AF154,0.5,IF(AF75&gt;AF154,1,0)),0)</f>
        <v>1</v>
      </c>
      <c r="AG77" s="41">
        <f>IF($AB$76&gt;0,IF(AG75=AG154,0.5,IF(AG75&gt;AG154,1,0)),0)</f>
        <v>0</v>
      </c>
      <c r="AH77" s="42"/>
      <c r="AI77" s="40">
        <f t="shared" ref="AI77:AM78" si="177">IF($AH$76&gt;0,IF(AI75=AI48,0.5,IF(AI75&gt;AI48,1,0)),0)</f>
        <v>0</v>
      </c>
      <c r="AJ77" s="40">
        <f t="shared" si="177"/>
        <v>1</v>
      </c>
      <c r="AK77" s="40">
        <f t="shared" si="177"/>
        <v>1</v>
      </c>
      <c r="AL77" s="40">
        <f t="shared" si="177"/>
        <v>1</v>
      </c>
      <c r="AM77" s="41">
        <f t="shared" si="177"/>
        <v>1</v>
      </c>
      <c r="AN77" s="42"/>
      <c r="AO77" s="40">
        <f>IF($AN$76&gt;0,IF(AO75=AO183,0.5,IF(AO75&gt;AO183,1,0)),0)</f>
        <v>0.5</v>
      </c>
      <c r="AP77" s="40">
        <f>IF($AN$76&gt;0,IF(AP75=AP183,0.5,IF(AP75&gt;AP183,1,0)),0)</f>
        <v>0.5</v>
      </c>
      <c r="AQ77" s="40">
        <f>IF($AN$76&gt;0,IF(AQ75=AQ183,0.5,IF(AQ75&gt;AQ183,1,0)),0)</f>
        <v>0.5</v>
      </c>
      <c r="AR77" s="40">
        <f>IF($AN$76&gt;0,IF(AR75=AR183,0.5,IF(AR75&gt;AR183,1,0)),0)</f>
        <v>0.5</v>
      </c>
      <c r="AS77" s="41">
        <f>IF($AN$76&gt;0,IF(AS75=AS183,0.5,IF(AS75&gt;AS183,1,0)),0)</f>
        <v>0.5</v>
      </c>
      <c r="AT77" s="42"/>
      <c r="AU77" s="40">
        <f>IF($AT$76&gt;0,IF(AU75=AU166,0.5,IF(AU75&gt;AU166,1,0)),0)</f>
        <v>0</v>
      </c>
      <c r="AV77" s="40">
        <f>IF($AT$76&gt;0,IF(AV75=AV166,0.5,IF(AV75&gt;AV166,1,0)),0)</f>
        <v>0</v>
      </c>
      <c r="AW77" s="40">
        <f>IF($AT$76&gt;0,IF(AW75=AW166,0.5,IF(AW75&gt;AW166,1,0)),0)</f>
        <v>0</v>
      </c>
      <c r="AX77" s="40">
        <f>IF($AT$76&gt;0,IF(AX75=AX166,0.5,IF(AX75&gt;AX166,1,0)),0)</f>
        <v>0</v>
      </c>
      <c r="AY77" s="41">
        <f>IF($AT$76&gt;0,IF(AY75=AY166,0.5,IF(AY75&gt;AY166,1,0)),0)</f>
        <v>0</v>
      </c>
      <c r="AZ77" s="42"/>
      <c r="BA77" s="40">
        <f>IF($AZ$76&gt;0,IF(BA75=BA120,0.5,IF(BA75&gt;BA120,1,0)),0)</f>
        <v>0</v>
      </c>
      <c r="BB77" s="40">
        <f>IF($AZ$76&gt;0,IF(BB75=BB120,0.5,IF(BB75&gt;BB120,1,0)),0)</f>
        <v>0</v>
      </c>
      <c r="BC77" s="40">
        <f>IF($AZ$76&gt;0,IF(BC75=BC120,0.5,IF(BC75&gt;BC120,1,0)),0)</f>
        <v>0</v>
      </c>
      <c r="BD77" s="40">
        <f>IF($AZ$76&gt;0,IF(BD75=BD120,0.5,IF(BD75&gt;BD120,1,0)),0)</f>
        <v>0</v>
      </c>
      <c r="BE77" s="41">
        <f>IF($AZ$76&gt;0,IF(BE75=BE120,0.5,IF(BE75&gt;BE120,1,0)),0)</f>
        <v>0</v>
      </c>
      <c r="BF77" s="47"/>
      <c r="BG77" s="21"/>
      <c r="BH77" s="21"/>
      <c r="BI77" s="21"/>
      <c r="BJ77" s="21"/>
      <c r="BK77" s="21"/>
      <c r="BL77" s="21"/>
      <c r="BM77" s="21"/>
      <c r="BN77" s="21"/>
      <c r="BO77" s="21"/>
      <c r="BP77" s="17">
        <f>I77+O77+U77+AA77+AG77+AM77+AS77+AY77+BE77</f>
        <v>2.5</v>
      </c>
      <c r="BQ77" s="21"/>
    </row>
    <row r="78" spans="1:69" ht="15.75" customHeight="1" x14ac:dyDescent="0.25">
      <c r="A78" s="36"/>
      <c r="B78" s="37" t="s">
        <v>38</v>
      </c>
      <c r="C78" s="46"/>
      <c r="D78" s="42"/>
      <c r="E78" s="40">
        <f t="shared" si="175"/>
        <v>1</v>
      </c>
      <c r="F78" s="40">
        <f t="shared" si="175"/>
        <v>0</v>
      </c>
      <c r="G78" s="40">
        <f t="shared" si="175"/>
        <v>0</v>
      </c>
      <c r="H78" s="40">
        <f t="shared" si="175"/>
        <v>0</v>
      </c>
      <c r="I78" s="41">
        <f t="shared" si="175"/>
        <v>0</v>
      </c>
      <c r="J78" s="42"/>
      <c r="K78" s="40">
        <f>IF($J$76&gt;0,IF(K76=K139,0.5,IF(K76&gt;K139,1,0)),0)</f>
        <v>0</v>
      </c>
      <c r="L78" s="40">
        <f>IF($J$76&gt;0,IF(L76=L139,0.5,IF(L76&gt;L139,1,0)),0)</f>
        <v>1</v>
      </c>
      <c r="M78" s="40">
        <f>IF($J$76&gt;0,IF(M76=M139,0.5,IF(M76&gt;M139,1,0)),0)</f>
        <v>1</v>
      </c>
      <c r="N78" s="40">
        <f>IF($J$76&gt;0,IF(N76=N139,0.5,IF(N76&gt;N139,1,0)),0)</f>
        <v>1</v>
      </c>
      <c r="O78" s="41">
        <f>IF($J$76&gt;0,IF(O76=O139,0.5,IF(O76&gt;O139,1,0)),0)</f>
        <v>1</v>
      </c>
      <c r="P78" s="42"/>
      <c r="Q78" s="40">
        <f t="shared" si="176"/>
        <v>0</v>
      </c>
      <c r="R78" s="40">
        <f t="shared" si="176"/>
        <v>1</v>
      </c>
      <c r="S78" s="40">
        <f t="shared" si="176"/>
        <v>1</v>
      </c>
      <c r="T78" s="40">
        <f t="shared" si="176"/>
        <v>1</v>
      </c>
      <c r="U78" s="41">
        <f t="shared" si="176"/>
        <v>0</v>
      </c>
      <c r="V78" s="42"/>
      <c r="W78" s="40">
        <f>IF($V$76&gt;0,IF(W76=W105,0.5,IF(W76&gt;W105,1,0)),0)</f>
        <v>0</v>
      </c>
      <c r="X78" s="40">
        <f>IF($V$76&gt;0,IF(X76=X105,0.5,IF(X76&gt;X105,1,0)),0)</f>
        <v>0</v>
      </c>
      <c r="Y78" s="40">
        <f>IF($V$76&gt;0,IF(Y76=Y105,0.5,IF(Y76&gt;Y105,1,0)),0)</f>
        <v>0</v>
      </c>
      <c r="Z78" s="40">
        <f>IF($V$76&gt;0,IF(Z76=Z105,0.5,IF(Z76&gt;Z105,1,0)),0)</f>
        <v>1</v>
      </c>
      <c r="AA78" s="41">
        <f>IF($V$76&gt;0,IF(AA76=AA105,0.5,IF(AA76&gt;AA105,1,0)),0)</f>
        <v>0</v>
      </c>
      <c r="AB78" s="42"/>
      <c r="AC78" s="40">
        <f>IF($AB$76&gt;0,IF(AC76=AC155,0.5,IF(AC76&gt;AC155,1,0)),0)</f>
        <v>0</v>
      </c>
      <c r="AD78" s="40">
        <f>IF($AB$76&gt;0,IF(AD76=AD155,0.5,IF(AD76&gt;AD155,1,0)),0)</f>
        <v>1</v>
      </c>
      <c r="AE78" s="40">
        <f>IF($AB$76&gt;0,IF(AE76=AE155,0.5,IF(AE76&gt;AE155,1,0)),0)</f>
        <v>0</v>
      </c>
      <c r="AF78" s="40">
        <f>IF($AB$76&gt;0,IF(AF76=AF155,0.5,IF(AF76&gt;AF155,1,0)),0)</f>
        <v>1</v>
      </c>
      <c r="AG78" s="41">
        <f>IF($AB$76&gt;0,IF(AG76=AG155,0.5,IF(AG76&gt;AG155,1,0)),0)</f>
        <v>0</v>
      </c>
      <c r="AH78" s="42"/>
      <c r="AI78" s="40">
        <f t="shared" si="177"/>
        <v>0</v>
      </c>
      <c r="AJ78" s="40">
        <f t="shared" si="177"/>
        <v>1</v>
      </c>
      <c r="AK78" s="40">
        <f t="shared" si="177"/>
        <v>1</v>
      </c>
      <c r="AL78" s="40">
        <f t="shared" si="177"/>
        <v>0</v>
      </c>
      <c r="AM78" s="41">
        <f t="shared" si="177"/>
        <v>0</v>
      </c>
      <c r="AN78" s="42"/>
      <c r="AO78" s="40">
        <f>IF($AN$76&gt;0,IF(AO76=AO184,0.5,IF(AO76&gt;AO184,1,0)),0)</f>
        <v>0.5</v>
      </c>
      <c r="AP78" s="40">
        <f>IF($AN$76&gt;0,IF(AP76=AP184,0.5,IF(AP76&gt;AP184,1,0)),0)</f>
        <v>0.5</v>
      </c>
      <c r="AQ78" s="40">
        <f>IF($AN$76&gt;0,IF(AQ76=AQ184,0.5,IF(AQ76&gt;AQ184,1,0)),0)</f>
        <v>0.5</v>
      </c>
      <c r="AR78" s="40">
        <f>IF($AN$76&gt;0,IF(AR76=AR184,0.5,IF(AR76&gt;AR184,1,0)),0)</f>
        <v>0.5</v>
      </c>
      <c r="AS78" s="41">
        <f>IF($AN$76&gt;0,IF(AS76=AS184,0.5,IF(AS76&gt;AS184,1,0)),0)</f>
        <v>0.5</v>
      </c>
      <c r="AT78" s="42"/>
      <c r="AU78" s="40">
        <f>IF($AT$76&gt;0,IF(AU76=AU167,0.5,IF(AU76&gt;AU167,1,0)),0)</f>
        <v>0</v>
      </c>
      <c r="AV78" s="40">
        <f>IF($AT$76&gt;0,IF(AV76=AV167,0.5,IF(AV76&gt;AV167,1,0)),0)</f>
        <v>0</v>
      </c>
      <c r="AW78" s="40">
        <f>IF($AT$76&gt;0,IF(AW76=AW167,0.5,IF(AW76&gt;AW167,1,0)),0)</f>
        <v>0</v>
      </c>
      <c r="AX78" s="40">
        <f>IF($AT$76&gt;0,IF(AX76=AX167,0.5,IF(AX76&gt;AX167,1,0)),0)</f>
        <v>0</v>
      </c>
      <c r="AY78" s="41">
        <f>IF($AT$76&gt;0,IF(AY76=AY167,0.5,IF(AY76&gt;AY167,1,0)),0)</f>
        <v>0</v>
      </c>
      <c r="AZ78" s="42"/>
      <c r="BA78" s="40">
        <f>IF($AZ$76&gt;0,IF(BA76=BA121,0.5,IF(BA76&gt;BA121,1,0)),0)</f>
        <v>0</v>
      </c>
      <c r="BB78" s="40">
        <f>IF($AZ$76&gt;0,IF(BB76=BB121,0.5,IF(BB76&gt;BB121,1,0)),0)</f>
        <v>0</v>
      </c>
      <c r="BC78" s="40">
        <f>IF($AZ$76&gt;0,IF(BC76=BC121,0.5,IF(BC76&gt;BC121,1,0)),0)</f>
        <v>0</v>
      </c>
      <c r="BD78" s="40">
        <f>IF($AZ$76&gt;0,IF(BD76=BD121,0.5,IF(BD76&gt;BD121,1,0)),0)</f>
        <v>0</v>
      </c>
      <c r="BE78" s="41">
        <f>IF($AZ$76&gt;0,IF(BE76=BE121,0.5,IF(BE76&gt;BE121,1,0)),0)</f>
        <v>0</v>
      </c>
      <c r="BF78" s="47"/>
      <c r="BG78" s="21"/>
      <c r="BH78" s="21"/>
      <c r="BI78" s="21"/>
      <c r="BJ78" s="21"/>
      <c r="BK78" s="21"/>
      <c r="BL78" s="21"/>
      <c r="BM78" s="21"/>
      <c r="BN78" s="21"/>
      <c r="BO78" s="21"/>
      <c r="BP78" s="17">
        <f>I78+O78+U78+AA78+AG78+AM78+AS78+AY78+BE78</f>
        <v>1.5</v>
      </c>
      <c r="BQ78" s="21"/>
    </row>
    <row r="79" spans="1:69" ht="14.25" customHeight="1" x14ac:dyDescent="0.25">
      <c r="A79" s="48"/>
      <c r="B79" s="49" t="s">
        <v>39</v>
      </c>
      <c r="C79" s="50"/>
      <c r="D79" s="51"/>
      <c r="E79" s="52"/>
      <c r="F79" s="52"/>
      <c r="G79" s="52"/>
      <c r="H79" s="52"/>
      <c r="I79" s="53">
        <f>SUM(E77+F77+G77+H77+I77+E78+F78+G78+H78+I78)</f>
        <v>1</v>
      </c>
      <c r="J79" s="51"/>
      <c r="K79" s="52"/>
      <c r="L79" s="52"/>
      <c r="M79" s="52"/>
      <c r="N79" s="52"/>
      <c r="O79" s="53">
        <f>SUM(K77+L77+M77+N77+O77+K78+L78+M78+N78+O78)</f>
        <v>7</v>
      </c>
      <c r="P79" s="51"/>
      <c r="Q79" s="52"/>
      <c r="R79" s="52"/>
      <c r="S79" s="52"/>
      <c r="T79" s="52"/>
      <c r="U79" s="53">
        <f>SUM(Q77+R77+S77+T77+U77+Q78+R78+S78+T78+U78)</f>
        <v>3</v>
      </c>
      <c r="V79" s="51"/>
      <c r="W79" s="52"/>
      <c r="X79" s="52"/>
      <c r="Y79" s="52"/>
      <c r="Z79" s="52"/>
      <c r="AA79" s="53">
        <f>SUM(W77+X77+Y77+Z77+AA77+W78+X78+Y78+Z78+AA78)</f>
        <v>1</v>
      </c>
      <c r="AB79" s="51"/>
      <c r="AC79" s="52"/>
      <c r="AD79" s="52"/>
      <c r="AE79" s="52"/>
      <c r="AF79" s="52"/>
      <c r="AG79" s="53">
        <f>SUM(AC77+AD77+AE77+AF77+AG77+AC78+AD78+AE78+AF78+AG78)</f>
        <v>3.5</v>
      </c>
      <c r="AH79" s="51"/>
      <c r="AI79" s="52"/>
      <c r="AJ79" s="52"/>
      <c r="AK79" s="52"/>
      <c r="AL79" s="52"/>
      <c r="AM79" s="53">
        <f>SUM(AI77+AJ77+AK77+AL77+AM77+AI78+AJ78+AK78+AL78+AM78)</f>
        <v>6</v>
      </c>
      <c r="AN79" s="51"/>
      <c r="AO79" s="52"/>
      <c r="AP79" s="52"/>
      <c r="AQ79" s="52"/>
      <c r="AR79" s="52"/>
      <c r="AS79" s="53">
        <f>SUM(AO77+AP77+AQ77+AR77+AS77+AO78+AP78+AQ78+AR78+AS78)</f>
        <v>5</v>
      </c>
      <c r="AT79" s="51"/>
      <c r="AU79" s="52"/>
      <c r="AV79" s="52"/>
      <c r="AW79" s="52"/>
      <c r="AX79" s="52"/>
      <c r="AY79" s="53">
        <f>SUM(AU77+AV77+AW77+AX77+AY77+AU78+AV78+AW78+AX78+AY78)</f>
        <v>0</v>
      </c>
      <c r="AZ79" s="51"/>
      <c r="BA79" s="52"/>
      <c r="BB79" s="52"/>
      <c r="BC79" s="52"/>
      <c r="BD79" s="52"/>
      <c r="BE79" s="53">
        <f>SUM(BA77+BB77+BC77+BD77+BE77+BA78+BB78+BC78+BD78+BE78)</f>
        <v>0</v>
      </c>
      <c r="BF79" s="54"/>
      <c r="BG79" s="55"/>
      <c r="BH79" s="55"/>
      <c r="BI79" s="55"/>
      <c r="BJ79" s="55"/>
      <c r="BK79" s="55"/>
      <c r="BL79" s="55"/>
      <c r="BM79" s="55"/>
      <c r="BN79" s="55"/>
      <c r="BO79" s="55"/>
      <c r="BP79" s="56">
        <f>I79+O79+U79+AA79+AG79+AM79+AS79+AY79+BE79</f>
        <v>26.5</v>
      </c>
      <c r="BQ79" s="55"/>
    </row>
    <row r="80" spans="1:69" ht="27" customHeight="1" x14ac:dyDescent="0.25">
      <c r="A80" s="30">
        <v>4</v>
      </c>
      <c r="B80" s="118" t="s">
        <v>67</v>
      </c>
      <c r="C80" s="119"/>
      <c r="D80" s="31" t="s">
        <v>26</v>
      </c>
      <c r="E80" s="32" t="s">
        <v>27</v>
      </c>
      <c r="F80" s="32" t="s">
        <v>28</v>
      </c>
      <c r="G80" s="32" t="s">
        <v>29</v>
      </c>
      <c r="H80" s="32" t="s">
        <v>30</v>
      </c>
      <c r="I80" s="33" t="s">
        <v>23</v>
      </c>
      <c r="J80" s="31" t="s">
        <v>26</v>
      </c>
      <c r="K80" s="32" t="s">
        <v>27</v>
      </c>
      <c r="L80" s="32" t="s">
        <v>28</v>
      </c>
      <c r="M80" s="32" t="s">
        <v>29</v>
      </c>
      <c r="N80" s="32" t="s">
        <v>30</v>
      </c>
      <c r="O80" s="33" t="s">
        <v>23</v>
      </c>
      <c r="P80" s="31" t="s">
        <v>26</v>
      </c>
      <c r="Q80" s="32" t="s">
        <v>27</v>
      </c>
      <c r="R80" s="32" t="s">
        <v>28</v>
      </c>
      <c r="S80" s="32" t="s">
        <v>29</v>
      </c>
      <c r="T80" s="32" t="s">
        <v>30</v>
      </c>
      <c r="U80" s="33" t="s">
        <v>23</v>
      </c>
      <c r="V80" s="31" t="s">
        <v>26</v>
      </c>
      <c r="W80" s="32" t="s">
        <v>27</v>
      </c>
      <c r="X80" s="32" t="s">
        <v>28</v>
      </c>
      <c r="Y80" s="32" t="s">
        <v>29</v>
      </c>
      <c r="Z80" s="32" t="s">
        <v>30</v>
      </c>
      <c r="AA80" s="33" t="s">
        <v>23</v>
      </c>
      <c r="AB80" s="31" t="s">
        <v>26</v>
      </c>
      <c r="AC80" s="32" t="s">
        <v>27</v>
      </c>
      <c r="AD80" s="32" t="s">
        <v>28</v>
      </c>
      <c r="AE80" s="32" t="s">
        <v>29</v>
      </c>
      <c r="AF80" s="32" t="s">
        <v>30</v>
      </c>
      <c r="AG80" s="33" t="s">
        <v>23</v>
      </c>
      <c r="AH80" s="31" t="s">
        <v>26</v>
      </c>
      <c r="AI80" s="32" t="s">
        <v>27</v>
      </c>
      <c r="AJ80" s="32" t="s">
        <v>28</v>
      </c>
      <c r="AK80" s="32" t="s">
        <v>29</v>
      </c>
      <c r="AL80" s="32" t="s">
        <v>30</v>
      </c>
      <c r="AM80" s="33" t="s">
        <v>23</v>
      </c>
      <c r="AN80" s="31" t="s">
        <v>26</v>
      </c>
      <c r="AO80" s="32" t="s">
        <v>27</v>
      </c>
      <c r="AP80" s="32" t="s">
        <v>28</v>
      </c>
      <c r="AQ80" s="32" t="s">
        <v>29</v>
      </c>
      <c r="AR80" s="32" t="s">
        <v>30</v>
      </c>
      <c r="AS80" s="33" t="s">
        <v>23</v>
      </c>
      <c r="AT80" s="31" t="s">
        <v>26</v>
      </c>
      <c r="AU80" s="32" t="s">
        <v>27</v>
      </c>
      <c r="AV80" s="32" t="s">
        <v>28</v>
      </c>
      <c r="AW80" s="32" t="s">
        <v>29</v>
      </c>
      <c r="AX80" s="32" t="s">
        <v>30</v>
      </c>
      <c r="AY80" s="33" t="s">
        <v>23</v>
      </c>
      <c r="AZ80" s="31" t="s">
        <v>26</v>
      </c>
      <c r="BA80" s="32" t="s">
        <v>27</v>
      </c>
      <c r="BB80" s="32" t="s">
        <v>28</v>
      </c>
      <c r="BC80" s="32" t="s">
        <v>29</v>
      </c>
      <c r="BD80" s="32" t="s">
        <v>30</v>
      </c>
      <c r="BE80" s="33" t="s">
        <v>23</v>
      </c>
      <c r="BF80" s="34"/>
      <c r="BG80" s="35"/>
      <c r="BH80" s="35"/>
      <c r="BI80" s="35"/>
      <c r="BJ80" s="35"/>
      <c r="BK80" s="35"/>
      <c r="BL80" s="35"/>
      <c r="BM80" s="35"/>
      <c r="BN80" s="35"/>
      <c r="BO80" s="35"/>
      <c r="BP80" s="57"/>
      <c r="BQ80" s="35"/>
    </row>
    <row r="81" spans="1:69" ht="15.75" customHeight="1" x14ac:dyDescent="0.25">
      <c r="A81" s="36"/>
      <c r="B81" s="37" t="s">
        <v>68</v>
      </c>
      <c r="C81" s="38" t="s">
        <v>69</v>
      </c>
      <c r="D81" s="39">
        <v>33</v>
      </c>
      <c r="E81" s="40">
        <f>E22</f>
        <v>152</v>
      </c>
      <c r="F81" s="40">
        <f t="shared" ref="F81:H81" si="178">F22</f>
        <v>158</v>
      </c>
      <c r="G81" s="40">
        <f t="shared" si="178"/>
        <v>209</v>
      </c>
      <c r="H81" s="40">
        <f t="shared" si="178"/>
        <v>170</v>
      </c>
      <c r="I81" s="41">
        <f t="shared" ref="I81:I89" si="179">SUM(E81:H81)</f>
        <v>689</v>
      </c>
      <c r="J81" s="42">
        <v>33</v>
      </c>
      <c r="K81" s="43">
        <f>K22</f>
        <v>156</v>
      </c>
      <c r="L81" s="43">
        <f t="shared" ref="L81:N81" si="180">L22</f>
        <v>200</v>
      </c>
      <c r="M81" s="43">
        <f t="shared" si="180"/>
        <v>168</v>
      </c>
      <c r="N81" s="43">
        <f t="shared" si="180"/>
        <v>162</v>
      </c>
      <c r="O81" s="41">
        <f t="shared" ref="O81:O89" si="181">SUM(K81:N81)</f>
        <v>686</v>
      </c>
      <c r="P81" s="42">
        <v>34</v>
      </c>
      <c r="Q81" s="43">
        <f>Q22</f>
        <v>179</v>
      </c>
      <c r="R81" s="43">
        <f t="shared" ref="R81:T81" si="182">R22</f>
        <v>159</v>
      </c>
      <c r="S81" s="43">
        <f t="shared" si="182"/>
        <v>173</v>
      </c>
      <c r="T81" s="43">
        <f t="shared" si="182"/>
        <v>217</v>
      </c>
      <c r="U81" s="41">
        <f t="shared" ref="U81:U89" si="183">SUM(Q81:T81)</f>
        <v>728</v>
      </c>
      <c r="V81" s="42">
        <v>31</v>
      </c>
      <c r="W81" s="43">
        <f>W22</f>
        <v>195</v>
      </c>
      <c r="X81" s="43">
        <f t="shared" ref="X81:Z81" si="184">X22</f>
        <v>183</v>
      </c>
      <c r="Y81" s="43">
        <f t="shared" si="184"/>
        <v>164</v>
      </c>
      <c r="Z81" s="43">
        <f t="shared" si="184"/>
        <v>183</v>
      </c>
      <c r="AA81" s="41">
        <f t="shared" ref="AA81:AA89" si="185">SUM(W81:Z81)</f>
        <v>725</v>
      </c>
      <c r="AB81" s="42">
        <v>30</v>
      </c>
      <c r="AC81" s="43">
        <f>AC22</f>
        <v>171</v>
      </c>
      <c r="AD81" s="43">
        <f t="shared" ref="AD81:AF81" si="186">AD22</f>
        <v>142</v>
      </c>
      <c r="AE81" s="43">
        <f t="shared" si="186"/>
        <v>163</v>
      </c>
      <c r="AF81" s="43">
        <f t="shared" si="186"/>
        <v>177</v>
      </c>
      <c r="AG81" s="41">
        <f t="shared" ref="AG81:AG89" si="187">SUM(AC81:AF81)</f>
        <v>653</v>
      </c>
      <c r="AH81" s="42">
        <v>32</v>
      </c>
      <c r="AI81" s="43">
        <f>AI22</f>
        <v>126</v>
      </c>
      <c r="AJ81" s="43">
        <f t="shared" ref="AJ81:AL81" si="188">AJ22</f>
        <v>169</v>
      </c>
      <c r="AK81" s="43">
        <f t="shared" si="188"/>
        <v>185</v>
      </c>
      <c r="AL81" s="43">
        <f t="shared" si="188"/>
        <v>165</v>
      </c>
      <c r="AM81" s="41">
        <f t="shared" ref="AM81:AM89" si="189">SUM(AI81:AL81)</f>
        <v>645</v>
      </c>
      <c r="AN81" s="42">
        <v>34</v>
      </c>
      <c r="AO81" s="43">
        <f>AO22</f>
        <v>170</v>
      </c>
      <c r="AP81" s="43">
        <f t="shared" ref="AP81:AR81" si="190">AP22</f>
        <v>189</v>
      </c>
      <c r="AQ81" s="43">
        <f t="shared" si="190"/>
        <v>171</v>
      </c>
      <c r="AR81" s="43">
        <f t="shared" si="190"/>
        <v>175</v>
      </c>
      <c r="AS81" s="41">
        <f t="shared" ref="AS81:AS89" si="191">SUM(AO81:AR81)</f>
        <v>705</v>
      </c>
      <c r="AT81" s="42"/>
      <c r="AU81" s="43"/>
      <c r="AV81" s="43"/>
      <c r="AW81" s="43"/>
      <c r="AX81" s="43"/>
      <c r="AY81" s="41">
        <f t="shared" ref="AY81:AY89" si="192">SUM(AU81:AX81)</f>
        <v>0</v>
      </c>
      <c r="AZ81" s="42"/>
      <c r="BA81" s="43"/>
      <c r="BB81" s="43"/>
      <c r="BC81" s="43"/>
      <c r="BD81" s="43"/>
      <c r="BE81" s="41">
        <f t="shared" ref="BE81:BE89" si="193">SUM(BA81:BD81)</f>
        <v>0</v>
      </c>
      <c r="BF81" s="44">
        <f t="shared" ref="BF81:BF91" si="194">SUM((IF(E81&gt;0,1,0)+(IF(F81&gt;0,1,0)+(IF(G81&gt;0,1,0)+(IF(H81&gt;0,1,0))))))</f>
        <v>4</v>
      </c>
      <c r="BG81" s="17">
        <f t="shared" ref="BG81:BG91" si="195">SUM((IF(K81&gt;0,1,0)+(IF(L81&gt;0,1,0)+(IF(M81&gt;0,1,0)+(IF(N81&gt;0,1,0))))))</f>
        <v>4</v>
      </c>
      <c r="BH81" s="17">
        <f t="shared" ref="BH81:BH91" si="196">SUM((IF(Q81&gt;0,1,0)+(IF(R81&gt;0,1,0)+(IF(S81&gt;0,1,0)+(IF(T81&gt;0,1,0))))))</f>
        <v>4</v>
      </c>
      <c r="BI81" s="17">
        <f t="shared" ref="BI81:BI91" si="197">SUM((IF(W81&gt;0,1,0)+(IF(X81&gt;0,1,0)+(IF(Y81&gt;0,1,0)+(IF(Z81&gt;0,1,0))))))</f>
        <v>4</v>
      </c>
      <c r="BJ81" s="17">
        <f t="shared" ref="BJ81:BJ91" si="198">SUM((IF(AC81&gt;0,1,0)+(IF(AD81&gt;0,1,0)+(IF(AE81&gt;0,1,0)+(IF(AF81&gt;0,1,0))))))</f>
        <v>4</v>
      </c>
      <c r="BK81" s="17">
        <f t="shared" ref="BK81:BK91" si="199">SUM((IF(AI81&gt;0,1,0)+(IF(AJ81&gt;0,1,0)+(IF(AK81&gt;0,1,0)+(IF(AL81&gt;0,1,0))))))</f>
        <v>4</v>
      </c>
      <c r="BL81" s="17">
        <f t="shared" ref="BL81:BL91" si="200">SUM((IF(AO81&gt;0,1,0)+(IF(AP81&gt;0,1,0)+(IF(AQ81&gt;0,1,0)+(IF(AR81&gt;0,1,0))))))</f>
        <v>4</v>
      </c>
      <c r="BM81" s="17">
        <f t="shared" ref="BM81:BM91" si="201">SUM((IF(AU81&gt;0,1,0)+(IF(AV81&gt;0,1,0)+(IF(AW81&gt;0,1,0)+(IF(AX81&gt;0,1,0))))))</f>
        <v>0</v>
      </c>
      <c r="BN81" s="17">
        <f t="shared" ref="BN81:BN91" si="202">SUM((IF(BA81&gt;0,1,0)+(IF(BB81&gt;0,1,0)+(IF(BC81&gt;0,1,0)+(IF(BD81&gt;0,1,0))))))</f>
        <v>0</v>
      </c>
      <c r="BO81" s="17">
        <f t="shared" ref="BO81:BO91" si="203">SUM(BF81:BN81)</f>
        <v>28</v>
      </c>
      <c r="BP81" s="17">
        <f t="shared" ref="BP81:BP94" si="204">I81+O81+U81+AA81+AG81+AM81+AS81+AY81+BE81</f>
        <v>4831</v>
      </c>
      <c r="BQ81" s="17">
        <f t="shared" ref="BQ81:BQ91" si="205">BP81/BO81</f>
        <v>172.53571428571428</v>
      </c>
    </row>
    <row r="82" spans="1:69" ht="15.75" customHeight="1" x14ac:dyDescent="0.25">
      <c r="A82" s="36"/>
      <c r="B82" s="37" t="s">
        <v>101</v>
      </c>
      <c r="C82" s="38" t="s">
        <v>79</v>
      </c>
      <c r="D82" s="39">
        <v>23</v>
      </c>
      <c r="E82" s="40">
        <f>E25</f>
        <v>145</v>
      </c>
      <c r="F82" s="40">
        <f t="shared" ref="F82:H82" si="206">F25</f>
        <v>210</v>
      </c>
      <c r="G82" s="40">
        <f t="shared" si="206"/>
        <v>191</v>
      </c>
      <c r="H82" s="40">
        <f t="shared" si="206"/>
        <v>205</v>
      </c>
      <c r="I82" s="41">
        <f t="shared" si="179"/>
        <v>751</v>
      </c>
      <c r="J82" s="42"/>
      <c r="K82" s="43"/>
      <c r="L82" s="43"/>
      <c r="M82" s="43"/>
      <c r="N82" s="43"/>
      <c r="O82" s="41">
        <f t="shared" si="181"/>
        <v>0</v>
      </c>
      <c r="P82" s="42">
        <v>23</v>
      </c>
      <c r="Q82" s="43">
        <f>Q25</f>
        <v>183</v>
      </c>
      <c r="R82" s="43">
        <f t="shared" ref="R82:T82" si="207">R25</f>
        <v>155</v>
      </c>
      <c r="S82" s="43">
        <f t="shared" si="207"/>
        <v>178</v>
      </c>
      <c r="T82" s="43">
        <f t="shared" si="207"/>
        <v>180</v>
      </c>
      <c r="U82" s="41">
        <f t="shared" si="183"/>
        <v>696</v>
      </c>
      <c r="V82" s="42">
        <v>37</v>
      </c>
      <c r="W82" s="43">
        <f>W27</f>
        <v>168</v>
      </c>
      <c r="X82" s="43">
        <f t="shared" ref="X82:Z82" si="208">X27</f>
        <v>207</v>
      </c>
      <c r="Y82" s="43">
        <f t="shared" si="208"/>
        <v>162</v>
      </c>
      <c r="Z82" s="43">
        <f t="shared" si="208"/>
        <v>190</v>
      </c>
      <c r="AA82" s="41">
        <f t="shared" si="185"/>
        <v>727</v>
      </c>
      <c r="AB82" s="42">
        <v>28</v>
      </c>
      <c r="AC82" s="43">
        <f>AC25</f>
        <v>168</v>
      </c>
      <c r="AD82" s="43">
        <f t="shared" ref="AD82:AF82" si="209">AD25</f>
        <v>157</v>
      </c>
      <c r="AE82" s="43">
        <f t="shared" si="209"/>
        <v>199</v>
      </c>
      <c r="AF82" s="43">
        <f t="shared" si="209"/>
        <v>184</v>
      </c>
      <c r="AG82" s="41">
        <f t="shared" si="187"/>
        <v>708</v>
      </c>
      <c r="AH82" s="42"/>
      <c r="AI82" s="43"/>
      <c r="AJ82" s="43"/>
      <c r="AK82" s="43"/>
      <c r="AL82" s="43"/>
      <c r="AM82" s="41">
        <f t="shared" si="189"/>
        <v>0</v>
      </c>
      <c r="AN82" s="42">
        <v>28</v>
      </c>
      <c r="AO82" s="43">
        <f>AO25</f>
        <v>162</v>
      </c>
      <c r="AP82" s="43">
        <f t="shared" ref="AP82:AR82" si="210">AP25</f>
        <v>138</v>
      </c>
      <c r="AQ82" s="43">
        <f t="shared" si="210"/>
        <v>168</v>
      </c>
      <c r="AR82" s="43">
        <f t="shared" si="210"/>
        <v>136</v>
      </c>
      <c r="AS82" s="41">
        <f t="shared" si="191"/>
        <v>604</v>
      </c>
      <c r="AT82" s="42"/>
      <c r="AU82" s="43"/>
      <c r="AV82" s="43"/>
      <c r="AW82" s="43"/>
      <c r="AX82" s="43"/>
      <c r="AY82" s="41">
        <f t="shared" si="192"/>
        <v>0</v>
      </c>
      <c r="AZ82" s="42"/>
      <c r="BA82" s="43"/>
      <c r="BB82" s="43"/>
      <c r="BC82" s="43"/>
      <c r="BD82" s="43"/>
      <c r="BE82" s="41">
        <f t="shared" si="193"/>
        <v>0</v>
      </c>
      <c r="BF82" s="44">
        <f t="shared" si="194"/>
        <v>4</v>
      </c>
      <c r="BG82" s="17">
        <f t="shared" si="195"/>
        <v>0</v>
      </c>
      <c r="BH82" s="17">
        <f t="shared" si="196"/>
        <v>4</v>
      </c>
      <c r="BI82" s="17">
        <f t="shared" si="197"/>
        <v>4</v>
      </c>
      <c r="BJ82" s="17">
        <f t="shared" si="198"/>
        <v>4</v>
      </c>
      <c r="BK82" s="17">
        <f t="shared" si="199"/>
        <v>0</v>
      </c>
      <c r="BL82" s="17">
        <f t="shared" si="200"/>
        <v>4</v>
      </c>
      <c r="BM82" s="17">
        <f t="shared" si="201"/>
        <v>0</v>
      </c>
      <c r="BN82" s="17">
        <f t="shared" si="202"/>
        <v>0</v>
      </c>
      <c r="BO82" s="17">
        <f t="shared" si="203"/>
        <v>20</v>
      </c>
      <c r="BP82" s="17">
        <f t="shared" si="204"/>
        <v>3486</v>
      </c>
      <c r="BQ82" s="17">
        <f t="shared" si="205"/>
        <v>174.3</v>
      </c>
    </row>
    <row r="83" spans="1:69" ht="15.75" customHeight="1" x14ac:dyDescent="0.25">
      <c r="A83" s="36"/>
      <c r="B83" s="45" t="s">
        <v>70</v>
      </c>
      <c r="C83" s="38" t="s">
        <v>51</v>
      </c>
      <c r="D83" s="42"/>
      <c r="E83" s="43"/>
      <c r="F83" s="43"/>
      <c r="G83" s="43"/>
      <c r="H83" s="43"/>
      <c r="I83" s="41">
        <f t="shared" si="179"/>
        <v>0</v>
      </c>
      <c r="J83" s="42">
        <v>37</v>
      </c>
      <c r="K83" s="43">
        <f>K27</f>
        <v>154</v>
      </c>
      <c r="L83" s="43">
        <f t="shared" ref="L83:N83" si="211">L27</f>
        <v>170</v>
      </c>
      <c r="M83" s="43">
        <f t="shared" si="211"/>
        <v>183</v>
      </c>
      <c r="N83" s="43">
        <f t="shared" si="211"/>
        <v>160</v>
      </c>
      <c r="O83" s="41">
        <f t="shared" si="181"/>
        <v>667</v>
      </c>
      <c r="P83" s="42"/>
      <c r="Q83" s="43"/>
      <c r="R83" s="43"/>
      <c r="S83" s="43"/>
      <c r="T83" s="43"/>
      <c r="U83" s="41">
        <f t="shared" si="183"/>
        <v>0</v>
      </c>
      <c r="V83" s="42"/>
      <c r="W83" s="43"/>
      <c r="X83" s="43"/>
      <c r="Y83" s="43"/>
      <c r="Z83" s="43"/>
      <c r="AA83" s="41">
        <f t="shared" si="185"/>
        <v>0</v>
      </c>
      <c r="AB83" s="42"/>
      <c r="AC83" s="43"/>
      <c r="AD83" s="43"/>
      <c r="AE83" s="43"/>
      <c r="AF83" s="43"/>
      <c r="AG83" s="41">
        <f t="shared" si="187"/>
        <v>0</v>
      </c>
      <c r="AH83" s="42"/>
      <c r="AI83" s="43"/>
      <c r="AJ83" s="43"/>
      <c r="AK83" s="43"/>
      <c r="AL83" s="43"/>
      <c r="AM83" s="41">
        <f t="shared" si="189"/>
        <v>0</v>
      </c>
      <c r="AN83" s="42"/>
      <c r="AO83" s="43"/>
      <c r="AP83" s="43"/>
      <c r="AQ83" s="43"/>
      <c r="AR83" s="43"/>
      <c r="AS83" s="41">
        <f t="shared" si="191"/>
        <v>0</v>
      </c>
      <c r="AT83" s="42"/>
      <c r="AU83" s="43"/>
      <c r="AV83" s="43"/>
      <c r="AW83" s="43"/>
      <c r="AX83" s="43"/>
      <c r="AY83" s="41">
        <f t="shared" si="192"/>
        <v>0</v>
      </c>
      <c r="AZ83" s="42"/>
      <c r="BA83" s="43"/>
      <c r="BB83" s="43"/>
      <c r="BC83" s="43"/>
      <c r="BD83" s="43"/>
      <c r="BE83" s="41">
        <f t="shared" si="193"/>
        <v>0</v>
      </c>
      <c r="BF83" s="44">
        <f t="shared" si="194"/>
        <v>0</v>
      </c>
      <c r="BG83" s="17">
        <f t="shared" si="195"/>
        <v>4</v>
      </c>
      <c r="BH83" s="17">
        <f t="shared" si="196"/>
        <v>0</v>
      </c>
      <c r="BI83" s="17">
        <f t="shared" si="197"/>
        <v>0</v>
      </c>
      <c r="BJ83" s="17">
        <f t="shared" si="198"/>
        <v>0</v>
      </c>
      <c r="BK83" s="17">
        <f t="shared" si="199"/>
        <v>0</v>
      </c>
      <c r="BL83" s="17">
        <f t="shared" si="200"/>
        <v>0</v>
      </c>
      <c r="BM83" s="17">
        <f t="shared" si="201"/>
        <v>0</v>
      </c>
      <c r="BN83" s="17">
        <f t="shared" si="202"/>
        <v>0</v>
      </c>
      <c r="BO83" s="17">
        <f t="shared" si="203"/>
        <v>4</v>
      </c>
      <c r="BP83" s="17">
        <f t="shared" si="204"/>
        <v>667</v>
      </c>
      <c r="BQ83" s="21">
        <f t="shared" si="205"/>
        <v>166.75</v>
      </c>
    </row>
    <row r="84" spans="1:69" ht="15.75" customHeight="1" x14ac:dyDescent="0.25">
      <c r="A84" s="36"/>
      <c r="B84" s="45" t="s">
        <v>105</v>
      </c>
      <c r="C84" s="38" t="s">
        <v>46</v>
      </c>
      <c r="D84" s="42"/>
      <c r="E84" s="43"/>
      <c r="F84" s="43"/>
      <c r="G84" s="43"/>
      <c r="H84" s="43"/>
      <c r="I84" s="41">
        <f t="shared" si="179"/>
        <v>0</v>
      </c>
      <c r="J84" s="42"/>
      <c r="K84" s="43"/>
      <c r="L84" s="43"/>
      <c r="M84" s="43"/>
      <c r="N84" s="43"/>
      <c r="O84" s="41">
        <f t="shared" si="181"/>
        <v>0</v>
      </c>
      <c r="P84" s="42"/>
      <c r="Q84" s="43"/>
      <c r="R84" s="43"/>
      <c r="S84" s="43"/>
      <c r="T84" s="43"/>
      <c r="U84" s="41">
        <f t="shared" si="183"/>
        <v>0</v>
      </c>
      <c r="V84" s="42"/>
      <c r="W84" s="43"/>
      <c r="X84" s="43"/>
      <c r="Y84" s="43"/>
      <c r="Z84" s="43"/>
      <c r="AA84" s="41">
        <f t="shared" si="185"/>
        <v>0</v>
      </c>
      <c r="AB84" s="42"/>
      <c r="AC84" s="43"/>
      <c r="AD84" s="43"/>
      <c r="AE84" s="43"/>
      <c r="AF84" s="43"/>
      <c r="AG84" s="41">
        <f t="shared" si="187"/>
        <v>0</v>
      </c>
      <c r="AH84" s="42">
        <v>44</v>
      </c>
      <c r="AI84" s="43">
        <f>AI21</f>
        <v>139</v>
      </c>
      <c r="AJ84" s="43">
        <f t="shared" ref="AJ84:AL84" si="212">AJ21</f>
        <v>188</v>
      </c>
      <c r="AK84" s="43">
        <f t="shared" si="212"/>
        <v>170</v>
      </c>
      <c r="AL84" s="43">
        <f t="shared" si="212"/>
        <v>132</v>
      </c>
      <c r="AM84" s="41">
        <f t="shared" si="189"/>
        <v>629</v>
      </c>
      <c r="AN84" s="42"/>
      <c r="AO84" s="43"/>
      <c r="AP84" s="43"/>
      <c r="AQ84" s="43"/>
      <c r="AR84" s="43"/>
      <c r="AS84" s="41">
        <f t="shared" si="191"/>
        <v>0</v>
      </c>
      <c r="AT84" s="42"/>
      <c r="AU84" s="43"/>
      <c r="AV84" s="43"/>
      <c r="AW84" s="43"/>
      <c r="AX84" s="43"/>
      <c r="AY84" s="41">
        <f t="shared" si="192"/>
        <v>0</v>
      </c>
      <c r="AZ84" s="42"/>
      <c r="BA84" s="43"/>
      <c r="BB84" s="43"/>
      <c r="BC84" s="43"/>
      <c r="BD84" s="43"/>
      <c r="BE84" s="41">
        <f t="shared" si="193"/>
        <v>0</v>
      </c>
      <c r="BF84" s="44">
        <f t="shared" si="194"/>
        <v>0</v>
      </c>
      <c r="BG84" s="17">
        <f t="shared" si="195"/>
        <v>0</v>
      </c>
      <c r="BH84" s="17">
        <f t="shared" si="196"/>
        <v>0</v>
      </c>
      <c r="BI84" s="17">
        <f t="shared" si="197"/>
        <v>0</v>
      </c>
      <c r="BJ84" s="17">
        <f t="shared" si="198"/>
        <v>0</v>
      </c>
      <c r="BK84" s="17">
        <f t="shared" si="199"/>
        <v>4</v>
      </c>
      <c r="BL84" s="17">
        <f t="shared" si="200"/>
        <v>0</v>
      </c>
      <c r="BM84" s="17">
        <f t="shared" si="201"/>
        <v>0</v>
      </c>
      <c r="BN84" s="17">
        <f t="shared" si="202"/>
        <v>0</v>
      </c>
      <c r="BO84" s="17">
        <f t="shared" si="203"/>
        <v>4</v>
      </c>
      <c r="BP84" s="17">
        <f t="shared" si="204"/>
        <v>629</v>
      </c>
      <c r="BQ84" s="21">
        <f t="shared" si="205"/>
        <v>157.25</v>
      </c>
    </row>
    <row r="85" spans="1:69" ht="15.75" customHeight="1" x14ac:dyDescent="0.25">
      <c r="A85" s="36"/>
      <c r="B85" s="45"/>
      <c r="C85" s="38"/>
      <c r="D85" s="42"/>
      <c r="E85" s="43"/>
      <c r="F85" s="43"/>
      <c r="G85" s="43"/>
      <c r="H85" s="43"/>
      <c r="I85" s="41">
        <f t="shared" si="179"/>
        <v>0</v>
      </c>
      <c r="J85" s="42"/>
      <c r="K85" s="43"/>
      <c r="L85" s="43"/>
      <c r="M85" s="43"/>
      <c r="N85" s="43"/>
      <c r="O85" s="41">
        <f t="shared" si="181"/>
        <v>0</v>
      </c>
      <c r="P85" s="42"/>
      <c r="Q85" s="43"/>
      <c r="R85" s="43"/>
      <c r="S85" s="43"/>
      <c r="T85" s="43"/>
      <c r="U85" s="41">
        <f t="shared" si="183"/>
        <v>0</v>
      </c>
      <c r="V85" s="42"/>
      <c r="W85" s="43"/>
      <c r="X85" s="43"/>
      <c r="Y85" s="43"/>
      <c r="Z85" s="43"/>
      <c r="AA85" s="41">
        <f t="shared" si="185"/>
        <v>0</v>
      </c>
      <c r="AB85" s="42"/>
      <c r="AC85" s="43"/>
      <c r="AD85" s="43"/>
      <c r="AE85" s="43"/>
      <c r="AF85" s="43"/>
      <c r="AG85" s="41">
        <f t="shared" si="187"/>
        <v>0</v>
      </c>
      <c r="AH85" s="42"/>
      <c r="AI85" s="43"/>
      <c r="AJ85" s="43"/>
      <c r="AK85" s="43"/>
      <c r="AL85" s="43"/>
      <c r="AM85" s="41">
        <f t="shared" si="189"/>
        <v>0</v>
      </c>
      <c r="AN85" s="42"/>
      <c r="AO85" s="43"/>
      <c r="AP85" s="43"/>
      <c r="AQ85" s="43"/>
      <c r="AR85" s="43"/>
      <c r="AS85" s="41">
        <f t="shared" si="191"/>
        <v>0</v>
      </c>
      <c r="AT85" s="42"/>
      <c r="AU85" s="43"/>
      <c r="AV85" s="43"/>
      <c r="AW85" s="43"/>
      <c r="AX85" s="43"/>
      <c r="AY85" s="41">
        <f t="shared" si="192"/>
        <v>0</v>
      </c>
      <c r="AZ85" s="42"/>
      <c r="BA85" s="43"/>
      <c r="BB85" s="43"/>
      <c r="BC85" s="43"/>
      <c r="BD85" s="43"/>
      <c r="BE85" s="41">
        <f t="shared" si="193"/>
        <v>0</v>
      </c>
      <c r="BF85" s="44">
        <f t="shared" si="194"/>
        <v>0</v>
      </c>
      <c r="BG85" s="17">
        <f t="shared" si="195"/>
        <v>0</v>
      </c>
      <c r="BH85" s="17">
        <f t="shared" si="196"/>
        <v>0</v>
      </c>
      <c r="BI85" s="17">
        <f t="shared" si="197"/>
        <v>0</v>
      </c>
      <c r="BJ85" s="17">
        <f t="shared" si="198"/>
        <v>0</v>
      </c>
      <c r="BK85" s="17">
        <f t="shared" si="199"/>
        <v>0</v>
      </c>
      <c r="BL85" s="17">
        <f t="shared" si="200"/>
        <v>0</v>
      </c>
      <c r="BM85" s="17">
        <f t="shared" si="201"/>
        <v>0</v>
      </c>
      <c r="BN85" s="17">
        <f t="shared" si="202"/>
        <v>0</v>
      </c>
      <c r="BO85" s="17">
        <f t="shared" si="203"/>
        <v>0</v>
      </c>
      <c r="BP85" s="17">
        <f t="shared" si="204"/>
        <v>0</v>
      </c>
      <c r="BQ85" s="21" t="e">
        <f t="shared" si="205"/>
        <v>#DIV/0!</v>
      </c>
    </row>
    <row r="86" spans="1:69" ht="15.75" customHeight="1" x14ac:dyDescent="0.25">
      <c r="A86" s="36"/>
      <c r="B86" s="45"/>
      <c r="C86" s="38"/>
      <c r="D86" s="42"/>
      <c r="E86" s="43"/>
      <c r="F86" s="43"/>
      <c r="G86" s="43"/>
      <c r="H86" s="43"/>
      <c r="I86" s="41">
        <f t="shared" si="179"/>
        <v>0</v>
      </c>
      <c r="J86" s="42"/>
      <c r="K86" s="43"/>
      <c r="L86" s="43"/>
      <c r="M86" s="43"/>
      <c r="N86" s="43"/>
      <c r="O86" s="41">
        <f t="shared" si="181"/>
        <v>0</v>
      </c>
      <c r="P86" s="42"/>
      <c r="Q86" s="43"/>
      <c r="R86" s="43"/>
      <c r="S86" s="43"/>
      <c r="T86" s="43"/>
      <c r="U86" s="41">
        <f t="shared" si="183"/>
        <v>0</v>
      </c>
      <c r="V86" s="42"/>
      <c r="W86" s="43"/>
      <c r="X86" s="43"/>
      <c r="Y86" s="43"/>
      <c r="Z86" s="43"/>
      <c r="AA86" s="41">
        <f t="shared" si="185"/>
        <v>0</v>
      </c>
      <c r="AB86" s="42"/>
      <c r="AC86" s="43"/>
      <c r="AD86" s="43"/>
      <c r="AE86" s="43"/>
      <c r="AF86" s="43"/>
      <c r="AG86" s="41">
        <f t="shared" si="187"/>
        <v>0</v>
      </c>
      <c r="AH86" s="42"/>
      <c r="AI86" s="43"/>
      <c r="AJ86" s="43"/>
      <c r="AK86" s="43"/>
      <c r="AL86" s="43"/>
      <c r="AM86" s="41">
        <f t="shared" si="189"/>
        <v>0</v>
      </c>
      <c r="AN86" s="42"/>
      <c r="AO86" s="43"/>
      <c r="AP86" s="43"/>
      <c r="AQ86" s="43"/>
      <c r="AR86" s="43"/>
      <c r="AS86" s="41">
        <f t="shared" si="191"/>
        <v>0</v>
      </c>
      <c r="AT86" s="42"/>
      <c r="AU86" s="43"/>
      <c r="AV86" s="43"/>
      <c r="AW86" s="43"/>
      <c r="AX86" s="43"/>
      <c r="AY86" s="41">
        <f t="shared" si="192"/>
        <v>0</v>
      </c>
      <c r="AZ86" s="42"/>
      <c r="BA86" s="43"/>
      <c r="BB86" s="43"/>
      <c r="BC86" s="43"/>
      <c r="BD86" s="43"/>
      <c r="BE86" s="41">
        <f t="shared" si="193"/>
        <v>0</v>
      </c>
      <c r="BF86" s="44">
        <f t="shared" si="194"/>
        <v>0</v>
      </c>
      <c r="BG86" s="17">
        <f t="shared" si="195"/>
        <v>0</v>
      </c>
      <c r="BH86" s="17">
        <f t="shared" si="196"/>
        <v>0</v>
      </c>
      <c r="BI86" s="17">
        <f t="shared" si="197"/>
        <v>0</v>
      </c>
      <c r="BJ86" s="17">
        <f t="shared" si="198"/>
        <v>0</v>
      </c>
      <c r="BK86" s="17">
        <f t="shared" si="199"/>
        <v>0</v>
      </c>
      <c r="BL86" s="17">
        <f t="shared" si="200"/>
        <v>0</v>
      </c>
      <c r="BM86" s="17">
        <f t="shared" si="201"/>
        <v>0</v>
      </c>
      <c r="BN86" s="17">
        <f t="shared" si="202"/>
        <v>0</v>
      </c>
      <c r="BO86" s="17">
        <f t="shared" si="203"/>
        <v>0</v>
      </c>
      <c r="BP86" s="17">
        <f t="shared" si="204"/>
        <v>0</v>
      </c>
      <c r="BQ86" s="21" t="e">
        <f t="shared" si="205"/>
        <v>#DIV/0!</v>
      </c>
    </row>
    <row r="87" spans="1:69" ht="15.75" customHeight="1" x14ac:dyDescent="0.25">
      <c r="A87" s="36"/>
      <c r="B87" s="45"/>
      <c r="C87" s="38"/>
      <c r="D87" s="42"/>
      <c r="E87" s="43"/>
      <c r="F87" s="43"/>
      <c r="G87" s="43"/>
      <c r="H87" s="43"/>
      <c r="I87" s="41">
        <f t="shared" si="179"/>
        <v>0</v>
      </c>
      <c r="J87" s="42"/>
      <c r="K87" s="43"/>
      <c r="L87" s="43"/>
      <c r="M87" s="43"/>
      <c r="N87" s="43"/>
      <c r="O87" s="41">
        <f t="shared" si="181"/>
        <v>0</v>
      </c>
      <c r="P87" s="42"/>
      <c r="Q87" s="43"/>
      <c r="R87" s="43"/>
      <c r="S87" s="43"/>
      <c r="T87" s="43"/>
      <c r="U87" s="41">
        <f t="shared" si="183"/>
        <v>0</v>
      </c>
      <c r="V87" s="42"/>
      <c r="W87" s="43"/>
      <c r="X87" s="43"/>
      <c r="Y87" s="43"/>
      <c r="Z87" s="43"/>
      <c r="AA87" s="41">
        <f t="shared" si="185"/>
        <v>0</v>
      </c>
      <c r="AB87" s="42"/>
      <c r="AC87" s="43"/>
      <c r="AD87" s="43"/>
      <c r="AE87" s="43"/>
      <c r="AF87" s="43"/>
      <c r="AG87" s="41">
        <f t="shared" si="187"/>
        <v>0</v>
      </c>
      <c r="AH87" s="42"/>
      <c r="AI87" s="43"/>
      <c r="AJ87" s="43"/>
      <c r="AK87" s="43"/>
      <c r="AL87" s="43"/>
      <c r="AM87" s="41">
        <f t="shared" si="189"/>
        <v>0</v>
      </c>
      <c r="AN87" s="42"/>
      <c r="AO87" s="43"/>
      <c r="AP87" s="43"/>
      <c r="AQ87" s="43"/>
      <c r="AR87" s="43"/>
      <c r="AS87" s="41">
        <f t="shared" si="191"/>
        <v>0</v>
      </c>
      <c r="AT87" s="42"/>
      <c r="AU87" s="43"/>
      <c r="AV87" s="43"/>
      <c r="AW87" s="43"/>
      <c r="AX87" s="43"/>
      <c r="AY87" s="41">
        <f t="shared" si="192"/>
        <v>0</v>
      </c>
      <c r="AZ87" s="42"/>
      <c r="BA87" s="43"/>
      <c r="BB87" s="43"/>
      <c r="BC87" s="43"/>
      <c r="BD87" s="43"/>
      <c r="BE87" s="41">
        <f t="shared" si="193"/>
        <v>0</v>
      </c>
      <c r="BF87" s="44">
        <f t="shared" ref="BF87" si="213">SUM((IF(E87&gt;0,1,0)+(IF(F87&gt;0,1,0)+(IF(G87&gt;0,1,0)+(IF(H87&gt;0,1,0))))))</f>
        <v>0</v>
      </c>
      <c r="BG87" s="17">
        <f t="shared" ref="BG87" si="214">SUM((IF(K87&gt;0,1,0)+(IF(L87&gt;0,1,0)+(IF(M87&gt;0,1,0)+(IF(N87&gt;0,1,0))))))</f>
        <v>0</v>
      </c>
      <c r="BH87" s="17">
        <f t="shared" ref="BH87" si="215">SUM((IF(Q87&gt;0,1,0)+(IF(R87&gt;0,1,0)+(IF(S87&gt;0,1,0)+(IF(T87&gt;0,1,0))))))</f>
        <v>0</v>
      </c>
      <c r="BI87" s="17">
        <f t="shared" ref="BI87" si="216">SUM((IF(W87&gt;0,1,0)+(IF(X87&gt;0,1,0)+(IF(Y87&gt;0,1,0)+(IF(Z87&gt;0,1,0))))))</f>
        <v>0</v>
      </c>
      <c r="BJ87" s="17">
        <f t="shared" ref="BJ87" si="217">SUM((IF(AC87&gt;0,1,0)+(IF(AD87&gt;0,1,0)+(IF(AE87&gt;0,1,0)+(IF(AF87&gt;0,1,0))))))</f>
        <v>0</v>
      </c>
      <c r="BK87" s="17">
        <f t="shared" ref="BK87" si="218">SUM((IF(AI87&gt;0,1,0)+(IF(AJ87&gt;0,1,0)+(IF(AK87&gt;0,1,0)+(IF(AL87&gt;0,1,0))))))</f>
        <v>0</v>
      </c>
      <c r="BL87" s="17">
        <f t="shared" ref="BL87" si="219">SUM((IF(AO87&gt;0,1,0)+(IF(AP87&gt;0,1,0)+(IF(AQ87&gt;0,1,0)+(IF(AR87&gt;0,1,0))))))</f>
        <v>0</v>
      </c>
      <c r="BM87" s="17">
        <f t="shared" ref="BM87" si="220">SUM((IF(AU87&gt;0,1,0)+(IF(AV87&gt;0,1,0)+(IF(AW87&gt;0,1,0)+(IF(AX87&gt;0,1,0))))))</f>
        <v>0</v>
      </c>
      <c r="BN87" s="17">
        <f t="shared" ref="BN87" si="221">SUM((IF(BA87&gt;0,1,0)+(IF(BB87&gt;0,1,0)+(IF(BC87&gt;0,1,0)+(IF(BD87&gt;0,1,0))))))</f>
        <v>0</v>
      </c>
      <c r="BO87" s="17">
        <f t="shared" ref="BO87" si="222">SUM(BF87:BN87)</f>
        <v>0</v>
      </c>
      <c r="BP87" s="17">
        <f t="shared" ref="BP87" si="223">I87+O87+U87+AA87+AG87+AM87+AS87+AY87+BE87</f>
        <v>0</v>
      </c>
      <c r="BQ87" s="21" t="e">
        <f t="shared" ref="BQ87" si="224">BP87/BO87</f>
        <v>#DIV/0!</v>
      </c>
    </row>
    <row r="88" spans="1:69" ht="15.75" customHeight="1" x14ac:dyDescent="0.25">
      <c r="A88" s="36"/>
      <c r="B88" s="45"/>
      <c r="C88" s="38"/>
      <c r="D88" s="42"/>
      <c r="E88" s="43"/>
      <c r="F88" s="43"/>
      <c r="G88" s="43"/>
      <c r="H88" s="43"/>
      <c r="I88" s="41">
        <f t="shared" si="179"/>
        <v>0</v>
      </c>
      <c r="J88" s="42"/>
      <c r="K88" s="43"/>
      <c r="L88" s="43"/>
      <c r="M88" s="43"/>
      <c r="N88" s="43"/>
      <c r="O88" s="41">
        <f t="shared" si="181"/>
        <v>0</v>
      </c>
      <c r="P88" s="42"/>
      <c r="Q88" s="43"/>
      <c r="R88" s="43"/>
      <c r="S88" s="43"/>
      <c r="T88" s="43"/>
      <c r="U88" s="41">
        <f t="shared" si="183"/>
        <v>0</v>
      </c>
      <c r="V88" s="42"/>
      <c r="W88" s="43"/>
      <c r="X88" s="43"/>
      <c r="Y88" s="43"/>
      <c r="Z88" s="43"/>
      <c r="AA88" s="41">
        <f t="shared" si="185"/>
        <v>0</v>
      </c>
      <c r="AB88" s="42"/>
      <c r="AC88" s="43"/>
      <c r="AD88" s="43"/>
      <c r="AE88" s="43"/>
      <c r="AF88" s="43"/>
      <c r="AG88" s="41">
        <f t="shared" si="187"/>
        <v>0</v>
      </c>
      <c r="AH88" s="42"/>
      <c r="AI88" s="43"/>
      <c r="AJ88" s="43"/>
      <c r="AK88" s="43"/>
      <c r="AL88" s="43"/>
      <c r="AM88" s="41">
        <f t="shared" si="189"/>
        <v>0</v>
      </c>
      <c r="AN88" s="42"/>
      <c r="AO88" s="43"/>
      <c r="AP88" s="43"/>
      <c r="AQ88" s="43"/>
      <c r="AR88" s="43"/>
      <c r="AS88" s="41">
        <f t="shared" si="191"/>
        <v>0</v>
      </c>
      <c r="AT88" s="42"/>
      <c r="AU88" s="43"/>
      <c r="AV88" s="43"/>
      <c r="AW88" s="43"/>
      <c r="AX88" s="43"/>
      <c r="AY88" s="41">
        <f t="shared" si="192"/>
        <v>0</v>
      </c>
      <c r="AZ88" s="42"/>
      <c r="BA88" s="43"/>
      <c r="BB88" s="43"/>
      <c r="BC88" s="43"/>
      <c r="BD88" s="43"/>
      <c r="BE88" s="41">
        <f t="shared" si="193"/>
        <v>0</v>
      </c>
      <c r="BF88" s="44">
        <f t="shared" si="194"/>
        <v>0</v>
      </c>
      <c r="BG88" s="17">
        <f t="shared" si="195"/>
        <v>0</v>
      </c>
      <c r="BH88" s="17">
        <f t="shared" si="196"/>
        <v>0</v>
      </c>
      <c r="BI88" s="17">
        <f t="shared" si="197"/>
        <v>0</v>
      </c>
      <c r="BJ88" s="17">
        <f t="shared" si="198"/>
        <v>0</v>
      </c>
      <c r="BK88" s="17">
        <f t="shared" si="199"/>
        <v>0</v>
      </c>
      <c r="BL88" s="17">
        <f t="shared" si="200"/>
        <v>0</v>
      </c>
      <c r="BM88" s="17">
        <f t="shared" si="201"/>
        <v>0</v>
      </c>
      <c r="BN88" s="17">
        <f t="shared" si="202"/>
        <v>0</v>
      </c>
      <c r="BO88" s="17">
        <f t="shared" si="203"/>
        <v>0</v>
      </c>
      <c r="BP88" s="17">
        <f t="shared" si="204"/>
        <v>0</v>
      </c>
      <c r="BQ88" s="21" t="e">
        <f t="shared" si="205"/>
        <v>#DIV/0!</v>
      </c>
    </row>
    <row r="89" spans="1:69" ht="15.75" customHeight="1" x14ac:dyDescent="0.25">
      <c r="A89" s="36"/>
      <c r="B89" s="45"/>
      <c r="C89" s="38"/>
      <c r="D89" s="42"/>
      <c r="E89" s="43"/>
      <c r="F89" s="43"/>
      <c r="G89" s="43"/>
      <c r="H89" s="43"/>
      <c r="I89" s="41">
        <f t="shared" si="179"/>
        <v>0</v>
      </c>
      <c r="J89" s="42"/>
      <c r="K89" s="43"/>
      <c r="L89" s="43"/>
      <c r="M89" s="43"/>
      <c r="N89" s="43"/>
      <c r="O89" s="41">
        <f t="shared" si="181"/>
        <v>0</v>
      </c>
      <c r="P89" s="42"/>
      <c r="Q89" s="43"/>
      <c r="R89" s="43"/>
      <c r="S89" s="43"/>
      <c r="T89" s="43"/>
      <c r="U89" s="41">
        <f t="shared" si="183"/>
        <v>0</v>
      </c>
      <c r="V89" s="42"/>
      <c r="W89" s="43"/>
      <c r="X89" s="43"/>
      <c r="Y89" s="43"/>
      <c r="Z89" s="43"/>
      <c r="AA89" s="41">
        <f t="shared" si="185"/>
        <v>0</v>
      </c>
      <c r="AB89" s="42"/>
      <c r="AC89" s="43"/>
      <c r="AD89" s="43"/>
      <c r="AE89" s="43"/>
      <c r="AF89" s="43"/>
      <c r="AG89" s="41">
        <f t="shared" si="187"/>
        <v>0</v>
      </c>
      <c r="AH89" s="42"/>
      <c r="AI89" s="43"/>
      <c r="AJ89" s="43"/>
      <c r="AK89" s="43"/>
      <c r="AL89" s="43"/>
      <c r="AM89" s="41">
        <f t="shared" si="189"/>
        <v>0</v>
      </c>
      <c r="AN89" s="42"/>
      <c r="AO89" s="43"/>
      <c r="AP89" s="43"/>
      <c r="AQ89" s="43"/>
      <c r="AR89" s="43"/>
      <c r="AS89" s="41">
        <f t="shared" si="191"/>
        <v>0</v>
      </c>
      <c r="AT89" s="42"/>
      <c r="AU89" s="43"/>
      <c r="AV89" s="43"/>
      <c r="AW89" s="43"/>
      <c r="AX89" s="43"/>
      <c r="AY89" s="41">
        <f t="shared" si="192"/>
        <v>0</v>
      </c>
      <c r="AZ89" s="42"/>
      <c r="BA89" s="43"/>
      <c r="BB89" s="43"/>
      <c r="BC89" s="43"/>
      <c r="BD89" s="43"/>
      <c r="BE89" s="41">
        <f t="shared" si="193"/>
        <v>0</v>
      </c>
      <c r="BF89" s="44">
        <f t="shared" si="194"/>
        <v>0</v>
      </c>
      <c r="BG89" s="17">
        <f t="shared" si="195"/>
        <v>0</v>
      </c>
      <c r="BH89" s="17">
        <f t="shared" si="196"/>
        <v>0</v>
      </c>
      <c r="BI89" s="17">
        <f t="shared" si="197"/>
        <v>0</v>
      </c>
      <c r="BJ89" s="17">
        <f t="shared" si="198"/>
        <v>0</v>
      </c>
      <c r="BK89" s="17">
        <f t="shared" si="199"/>
        <v>0</v>
      </c>
      <c r="BL89" s="17">
        <f t="shared" si="200"/>
        <v>0</v>
      </c>
      <c r="BM89" s="17">
        <f t="shared" si="201"/>
        <v>0</v>
      </c>
      <c r="BN89" s="17">
        <f t="shared" si="202"/>
        <v>0</v>
      </c>
      <c r="BO89" s="17">
        <f t="shared" si="203"/>
        <v>0</v>
      </c>
      <c r="BP89" s="17">
        <f t="shared" si="204"/>
        <v>0</v>
      </c>
      <c r="BQ89" s="21" t="e">
        <f t="shared" si="205"/>
        <v>#DIV/0!</v>
      </c>
    </row>
    <row r="90" spans="1:69" ht="15.75" customHeight="1" x14ac:dyDescent="0.25">
      <c r="A90" s="36"/>
      <c r="B90" s="37" t="s">
        <v>35</v>
      </c>
      <c r="C90" s="46"/>
      <c r="D90" s="42"/>
      <c r="E90" s="40">
        <f>SUM(E81:E89)</f>
        <v>297</v>
      </c>
      <c r="F90" s="40">
        <f>SUM(F81:F89)</f>
        <v>368</v>
      </c>
      <c r="G90" s="40">
        <f>SUM(G81:G89)</f>
        <v>400</v>
      </c>
      <c r="H90" s="40">
        <f>SUM(H81:H89)</f>
        <v>375</v>
      </c>
      <c r="I90" s="41">
        <f>SUM(I81:I89)</f>
        <v>1440</v>
      </c>
      <c r="J90" s="42"/>
      <c r="K90" s="40">
        <f>SUM(K81:K89)</f>
        <v>310</v>
      </c>
      <c r="L90" s="40">
        <f>SUM(L81:L89)</f>
        <v>370</v>
      </c>
      <c r="M90" s="40">
        <f>SUM(M81:M89)</f>
        <v>351</v>
      </c>
      <c r="N90" s="40">
        <f>SUM(N81:N89)</f>
        <v>322</v>
      </c>
      <c r="O90" s="41">
        <f>SUM(O81:O89)</f>
        <v>1353</v>
      </c>
      <c r="P90" s="42"/>
      <c r="Q90" s="40">
        <f>SUM(Q81:Q89)</f>
        <v>362</v>
      </c>
      <c r="R90" s="40">
        <f>SUM(R81:R89)</f>
        <v>314</v>
      </c>
      <c r="S90" s="40">
        <f>SUM(S81:S89)</f>
        <v>351</v>
      </c>
      <c r="T90" s="40">
        <f>SUM(T81:T89)</f>
        <v>397</v>
      </c>
      <c r="U90" s="41">
        <f>SUM(U81:U89)</f>
        <v>1424</v>
      </c>
      <c r="V90" s="42"/>
      <c r="W90" s="40">
        <f>SUM(W81:W89)</f>
        <v>363</v>
      </c>
      <c r="X90" s="40">
        <f>SUM(X81:X89)</f>
        <v>390</v>
      </c>
      <c r="Y90" s="40">
        <f>SUM(Y81:Y89)</f>
        <v>326</v>
      </c>
      <c r="Z90" s="40">
        <f>SUM(Z81:Z89)</f>
        <v>373</v>
      </c>
      <c r="AA90" s="41">
        <f>SUM(AA81:AA89)</f>
        <v>1452</v>
      </c>
      <c r="AB90" s="42"/>
      <c r="AC90" s="40">
        <f>SUM(AC81:AC89)</f>
        <v>339</v>
      </c>
      <c r="AD90" s="40">
        <f>SUM(AD81:AD89)</f>
        <v>299</v>
      </c>
      <c r="AE90" s="40">
        <f>SUM(AE81:AE89)</f>
        <v>362</v>
      </c>
      <c r="AF90" s="40">
        <f>SUM(AF81:AF89)</f>
        <v>361</v>
      </c>
      <c r="AG90" s="41">
        <f>SUM(AG81:AG89)</f>
        <v>1361</v>
      </c>
      <c r="AH90" s="42"/>
      <c r="AI90" s="40">
        <f>SUM(AI81:AI89)</f>
        <v>265</v>
      </c>
      <c r="AJ90" s="40">
        <f>SUM(AJ81:AJ89)</f>
        <v>357</v>
      </c>
      <c r="AK90" s="40">
        <f>SUM(AK81:AK89)</f>
        <v>355</v>
      </c>
      <c r="AL90" s="40">
        <f>SUM(AL81:AL89)</f>
        <v>297</v>
      </c>
      <c r="AM90" s="41">
        <f>SUM(AM81:AM89)</f>
        <v>1274</v>
      </c>
      <c r="AN90" s="42"/>
      <c r="AO90" s="40">
        <f>SUM(AO81:AO89)</f>
        <v>332</v>
      </c>
      <c r="AP90" s="40">
        <f>SUM(AP81:AP89)</f>
        <v>327</v>
      </c>
      <c r="AQ90" s="40">
        <f>SUM(AQ81:AQ89)</f>
        <v>339</v>
      </c>
      <c r="AR90" s="40">
        <f>SUM(AR81:AR89)</f>
        <v>311</v>
      </c>
      <c r="AS90" s="41">
        <f>SUM(AS81:AS89)</f>
        <v>1309</v>
      </c>
      <c r="AT90" s="42"/>
      <c r="AU90" s="40">
        <f>SUM(AU81:AU89)</f>
        <v>0</v>
      </c>
      <c r="AV90" s="40">
        <f>SUM(AV81:AV89)</f>
        <v>0</v>
      </c>
      <c r="AW90" s="40">
        <f>SUM(AW81:AW89)</f>
        <v>0</v>
      </c>
      <c r="AX90" s="40">
        <f>SUM(AX81:AX89)</f>
        <v>0</v>
      </c>
      <c r="AY90" s="41">
        <f>SUM(AY81:AY89)</f>
        <v>0</v>
      </c>
      <c r="AZ90" s="42"/>
      <c r="BA90" s="40">
        <f>SUM(BA81:BA89)</f>
        <v>0</v>
      </c>
      <c r="BB90" s="40">
        <f>SUM(BB81:BB89)</f>
        <v>0</v>
      </c>
      <c r="BC90" s="40">
        <f>SUM(BC81:BC89)</f>
        <v>0</v>
      </c>
      <c r="BD90" s="40">
        <f>SUM(BD81:BD89)</f>
        <v>0</v>
      </c>
      <c r="BE90" s="41">
        <f>SUM(BE81:BE89)</f>
        <v>0</v>
      </c>
      <c r="BF90" s="44">
        <f t="shared" si="194"/>
        <v>4</v>
      </c>
      <c r="BG90" s="17">
        <f t="shared" si="195"/>
        <v>4</v>
      </c>
      <c r="BH90" s="17">
        <f t="shared" si="196"/>
        <v>4</v>
      </c>
      <c r="BI90" s="17">
        <f t="shared" si="197"/>
        <v>4</v>
      </c>
      <c r="BJ90" s="17">
        <f t="shared" si="198"/>
        <v>4</v>
      </c>
      <c r="BK90" s="17">
        <f t="shared" si="199"/>
        <v>4</v>
      </c>
      <c r="BL90" s="17">
        <f t="shared" si="200"/>
        <v>4</v>
      </c>
      <c r="BM90" s="17">
        <f t="shared" si="201"/>
        <v>0</v>
      </c>
      <c r="BN90" s="17">
        <f t="shared" si="202"/>
        <v>0</v>
      </c>
      <c r="BO90" s="17">
        <f t="shared" si="203"/>
        <v>28</v>
      </c>
      <c r="BP90" s="17">
        <f t="shared" si="204"/>
        <v>9613</v>
      </c>
      <c r="BQ90" s="17">
        <f t="shared" si="205"/>
        <v>343.32142857142856</v>
      </c>
    </row>
    <row r="91" spans="1:69" ht="15.75" customHeight="1" x14ac:dyDescent="0.25">
      <c r="A91" s="36"/>
      <c r="B91" s="37" t="s">
        <v>36</v>
      </c>
      <c r="C91" s="46"/>
      <c r="D91" s="39">
        <f>SUM(D81:D89)</f>
        <v>56</v>
      </c>
      <c r="E91" s="40">
        <f>E90+$D$91</f>
        <v>353</v>
      </c>
      <c r="F91" s="40">
        <f>F90+$D$91</f>
        <v>424</v>
      </c>
      <c r="G91" s="40">
        <f>G90+$D$91</f>
        <v>456</v>
      </c>
      <c r="H91" s="40">
        <f>H90+$D$91</f>
        <v>431</v>
      </c>
      <c r="I91" s="41">
        <f>E91+F91+G91+H91</f>
        <v>1664</v>
      </c>
      <c r="J91" s="39">
        <f>SUM(J81:J89)</f>
        <v>70</v>
      </c>
      <c r="K91" s="40">
        <f>K90+$J$91</f>
        <v>380</v>
      </c>
      <c r="L91" s="40">
        <f>L90+$J$91</f>
        <v>440</v>
      </c>
      <c r="M91" s="40">
        <f>M90+$J$91</f>
        <v>421</v>
      </c>
      <c r="N91" s="40">
        <f>N90+$J$91</f>
        <v>392</v>
      </c>
      <c r="O91" s="41">
        <f>K91+L91+M91+N91</f>
        <v>1633</v>
      </c>
      <c r="P91" s="39">
        <f>SUM(P81:P89)</f>
        <v>57</v>
      </c>
      <c r="Q91" s="40">
        <f>Q90+$P$91</f>
        <v>419</v>
      </c>
      <c r="R91" s="40">
        <f>R90+$P$91</f>
        <v>371</v>
      </c>
      <c r="S91" s="40">
        <f>S90+$P$91</f>
        <v>408</v>
      </c>
      <c r="T91" s="40">
        <f>T90+$P$91</f>
        <v>454</v>
      </c>
      <c r="U91" s="41">
        <f>Q91+R91+S91+T91</f>
        <v>1652</v>
      </c>
      <c r="V91" s="39">
        <f>SUM(V81:V89)</f>
        <v>68</v>
      </c>
      <c r="W91" s="40">
        <f>W90+$V$91</f>
        <v>431</v>
      </c>
      <c r="X91" s="40">
        <f>X90+$V$91</f>
        <v>458</v>
      </c>
      <c r="Y91" s="40">
        <f>Y90+$V$91</f>
        <v>394</v>
      </c>
      <c r="Z91" s="40">
        <f>Z90+$V$91</f>
        <v>441</v>
      </c>
      <c r="AA91" s="41">
        <f>W91+X91+Y91+Z91</f>
        <v>1724</v>
      </c>
      <c r="AB91" s="39">
        <f>SUM(AB81:AB89)</f>
        <v>58</v>
      </c>
      <c r="AC91" s="40">
        <f>AC90+$AB$91</f>
        <v>397</v>
      </c>
      <c r="AD91" s="40">
        <f>AD90+$AB$91</f>
        <v>357</v>
      </c>
      <c r="AE91" s="40">
        <f>AE90+$AB$91</f>
        <v>420</v>
      </c>
      <c r="AF91" s="40">
        <f>AF90+$AB$91</f>
        <v>419</v>
      </c>
      <c r="AG91" s="41">
        <f>AC91+AD91+AE91+AF91</f>
        <v>1593</v>
      </c>
      <c r="AH91" s="39">
        <f>SUM(AH81:AH89)</f>
        <v>76</v>
      </c>
      <c r="AI91" s="40">
        <f>AI90+$AH$91</f>
        <v>341</v>
      </c>
      <c r="AJ91" s="40">
        <f>AJ90+$AH$91</f>
        <v>433</v>
      </c>
      <c r="AK91" s="40">
        <f>AK90+$AH$91</f>
        <v>431</v>
      </c>
      <c r="AL91" s="40">
        <f>AL90+$AH$91</f>
        <v>373</v>
      </c>
      <c r="AM91" s="41">
        <f>AI91+AJ91+AK91+AL91</f>
        <v>1578</v>
      </c>
      <c r="AN91" s="39">
        <f>SUM(AN81:AN89)</f>
        <v>62</v>
      </c>
      <c r="AO91" s="40">
        <f>AO90+$AN$91</f>
        <v>394</v>
      </c>
      <c r="AP91" s="40">
        <f>AP90+$AN$91</f>
        <v>389</v>
      </c>
      <c r="AQ91" s="40">
        <f>AQ90+$AN$91</f>
        <v>401</v>
      </c>
      <c r="AR91" s="40">
        <f>AR90+$AN$91</f>
        <v>373</v>
      </c>
      <c r="AS91" s="41">
        <f>AO91+AP91+AQ91+AR91</f>
        <v>1557</v>
      </c>
      <c r="AT91" s="39">
        <f>SUM(AT81:AT89)</f>
        <v>0</v>
      </c>
      <c r="AU91" s="40">
        <f>AU90+$AT$91</f>
        <v>0</v>
      </c>
      <c r="AV91" s="40">
        <f>AV90+$AT$91</f>
        <v>0</v>
      </c>
      <c r="AW91" s="40">
        <f>AW90+$AT$91</f>
        <v>0</v>
      </c>
      <c r="AX91" s="40">
        <f>AX90+$AT$91</f>
        <v>0</v>
      </c>
      <c r="AY91" s="41">
        <f>AU91+AV91+AW91+AX91</f>
        <v>0</v>
      </c>
      <c r="AZ91" s="39">
        <f>SUM(AZ81:AZ89)</f>
        <v>0</v>
      </c>
      <c r="BA91" s="40">
        <f>BA90+$AZ$91</f>
        <v>0</v>
      </c>
      <c r="BB91" s="40">
        <f>BB90+$AZ$91</f>
        <v>0</v>
      </c>
      <c r="BC91" s="40">
        <f>BC90+$AZ$91</f>
        <v>0</v>
      </c>
      <c r="BD91" s="40">
        <f>BD90+$AZ$91</f>
        <v>0</v>
      </c>
      <c r="BE91" s="41">
        <f>BA91+BB91+BC91+BD91</f>
        <v>0</v>
      </c>
      <c r="BF91" s="44">
        <f t="shared" si="194"/>
        <v>4</v>
      </c>
      <c r="BG91" s="17">
        <f t="shared" si="195"/>
        <v>4</v>
      </c>
      <c r="BH91" s="17">
        <f t="shared" si="196"/>
        <v>4</v>
      </c>
      <c r="BI91" s="17">
        <f t="shared" si="197"/>
        <v>4</v>
      </c>
      <c r="BJ91" s="17">
        <f t="shared" si="198"/>
        <v>4</v>
      </c>
      <c r="BK91" s="17">
        <f t="shared" si="199"/>
        <v>4</v>
      </c>
      <c r="BL91" s="17">
        <f t="shared" si="200"/>
        <v>4</v>
      </c>
      <c r="BM91" s="17">
        <f t="shared" si="201"/>
        <v>0</v>
      </c>
      <c r="BN91" s="17">
        <f t="shared" si="202"/>
        <v>0</v>
      </c>
      <c r="BO91" s="17">
        <f t="shared" si="203"/>
        <v>28</v>
      </c>
      <c r="BP91" s="17">
        <f t="shared" si="204"/>
        <v>11401</v>
      </c>
      <c r="BQ91" s="17">
        <f t="shared" si="205"/>
        <v>407.17857142857144</v>
      </c>
    </row>
    <row r="92" spans="1:69" ht="15.75" customHeight="1" x14ac:dyDescent="0.25">
      <c r="A92" s="36"/>
      <c r="B92" s="37" t="s">
        <v>37</v>
      </c>
      <c r="C92" s="46"/>
      <c r="D92" s="42"/>
      <c r="E92" s="40">
        <f t="shared" ref="E92:I93" si="225">IF($D$91&gt;0,IF(E90=E75,0.5,IF(E90&gt;E75,1,0)),0)</f>
        <v>1</v>
      </c>
      <c r="F92" s="40">
        <f t="shared" si="225"/>
        <v>1</v>
      </c>
      <c r="G92" s="40">
        <f t="shared" si="225"/>
        <v>1</v>
      </c>
      <c r="H92" s="40">
        <f t="shared" si="225"/>
        <v>1</v>
      </c>
      <c r="I92" s="41">
        <f t="shared" si="225"/>
        <v>1</v>
      </c>
      <c r="J92" s="42"/>
      <c r="K92" s="40">
        <f>IF($J$91&gt;0,IF(K90=K154,0.5,IF(K90&gt;K154,1,0)),0)</f>
        <v>1</v>
      </c>
      <c r="L92" s="40">
        <f>IF($J$91&gt;0,IF(L90=L154,0.5,IF(L90&gt;L154,1,0)),0)</f>
        <v>1</v>
      </c>
      <c r="M92" s="40">
        <f>IF($J$91&gt;0,IF(M90=M154,0.5,IF(M90&gt;M154,1,0)),0)</f>
        <v>1</v>
      </c>
      <c r="N92" s="40">
        <f>IF($J$91&gt;0,IF(N90=N154,0.5,IF(N90&gt;N154,1,0)),0)</f>
        <v>1</v>
      </c>
      <c r="O92" s="41">
        <f>IF($J$91&gt;0,IF(O90=O154,0.5,IF(O90&gt;O154,1,0)),0)</f>
        <v>1</v>
      </c>
      <c r="P92" s="42"/>
      <c r="Q92" s="40">
        <f>IF($P$91&gt;0,IF(Q90=Q104,0.5,IF(Q90&gt;Q104,1,0)),0)</f>
        <v>0.5</v>
      </c>
      <c r="R92" s="40">
        <f>IF($P$91&gt;0,IF(R90=R104,0.5,IF(R90&gt;R104,1,0)),0)</f>
        <v>0</v>
      </c>
      <c r="S92" s="40">
        <f>IF($P$91&gt;0,IF(S90=S104,0.5,IF(S90&gt;S104,1,0)),0)</f>
        <v>1</v>
      </c>
      <c r="T92" s="40">
        <f>IF($P$91&gt;0,IF(T90=T104,0.5,IF(T90&gt;T104,1,0)),0)</f>
        <v>1</v>
      </c>
      <c r="U92" s="41">
        <f>IF($P$91&gt;0,IF(U90=U104,0.5,IF(U90&gt;U104,1,0)),0)</f>
        <v>1</v>
      </c>
      <c r="V92" s="42"/>
      <c r="W92" s="40">
        <f>IF($V$91&gt;0,IF(W90=W138,0.5,IF(W90&gt;W138,1,0)),0)</f>
        <v>1</v>
      </c>
      <c r="X92" s="40">
        <f>IF($V$91&gt;0,IF(X90=X138,0.5,IF(X90&gt;X138,1,0)),0)</f>
        <v>1</v>
      </c>
      <c r="Y92" s="40">
        <f>IF($V$91&gt;0,IF(Y90=Y138,0.5,IF(Y90&gt;Y138,1,0)),0)</f>
        <v>0</v>
      </c>
      <c r="Z92" s="40">
        <f>IF($V$91&gt;0,IF(Z90=Z138,0.5,IF(Z90&gt;Z138,1,0)),0)</f>
        <v>1</v>
      </c>
      <c r="AA92" s="41">
        <f>IF($V$91&gt;0,IF(AA90=AA138,0.5,IF(AA90&gt;AA138,1,0)),0)</f>
        <v>1</v>
      </c>
      <c r="AB92" s="42"/>
      <c r="AC92" s="40">
        <f t="shared" ref="AC92:AG93" si="226">IF($AB$91&gt;0,IF(AC90=AC48,0.5,IF(AC90&gt;AC48,1,0)),0)</f>
        <v>1</v>
      </c>
      <c r="AD92" s="40">
        <f t="shared" si="226"/>
        <v>0</v>
      </c>
      <c r="AE92" s="40">
        <f t="shared" si="226"/>
        <v>1</v>
      </c>
      <c r="AF92" s="40">
        <f t="shared" si="226"/>
        <v>1</v>
      </c>
      <c r="AG92" s="41">
        <f t="shared" si="226"/>
        <v>1</v>
      </c>
      <c r="AH92" s="42"/>
      <c r="AI92" s="40">
        <f>IF($AH$91&gt;0,IF(AI90=AI183,0.5,IF(AI90&gt;AI183,1,0)),0)</f>
        <v>0.5</v>
      </c>
      <c r="AJ92" s="40">
        <f>IF($AH$91&gt;0,IF(AJ90=AJ183,0.5,IF(AJ90&gt;AJ183,1,0)),0)</f>
        <v>0.5</v>
      </c>
      <c r="AK92" s="40">
        <f>IF($AH$91&gt;0,IF(AK90=AK183,0.5,IF(AK90&gt;AK183,1,0)),0)</f>
        <v>0.5</v>
      </c>
      <c r="AL92" s="40">
        <f>IF($AH$91&gt;0,IF(AL90=AL183,0.5,IF(AL90&gt;AL183,1,0)),0)</f>
        <v>0.5</v>
      </c>
      <c r="AM92" s="41">
        <f>IF($AH$91&gt;0,IF(AM90=AM183,0.5,IF(AM90&gt;AM183,1,0)),0)</f>
        <v>0.5</v>
      </c>
      <c r="AN92" s="42"/>
      <c r="AO92" s="40">
        <f>IF($AN$91&gt;0,IF(AO90=AO120,0.5,IF(AO90&gt;AO120,1,0)),0)</f>
        <v>1</v>
      </c>
      <c r="AP92" s="40">
        <f>IF($AN$91&gt;0,IF(AP90=AP120,0.5,IF(AP90&gt;AP120,1,0)),0)</f>
        <v>1</v>
      </c>
      <c r="AQ92" s="40">
        <f>IF($AN$91&gt;0,IF(AQ90=AQ120,0.5,IF(AQ90&gt;AQ120,1,0)),0)</f>
        <v>1</v>
      </c>
      <c r="AR92" s="40">
        <f>IF($AN$91&gt;0,IF(AR90=AR120,0.5,IF(AR90&gt;AR120,1,0)),0)</f>
        <v>1</v>
      </c>
      <c r="AS92" s="41">
        <f>IF($AN$91&gt;0,IF(AS90=AS120,0.5,IF(AS90&gt;AS120,1,0)),0)</f>
        <v>1</v>
      </c>
      <c r="AT92" s="42"/>
      <c r="AU92" s="40">
        <f t="shared" ref="AU92:AY93" si="227">IF($AT$91&gt;0,IF(AU90=AU62,0.5,IF(AU90&gt;AU62,1,0)),0)</f>
        <v>0</v>
      </c>
      <c r="AV92" s="40">
        <f t="shared" si="227"/>
        <v>0</v>
      </c>
      <c r="AW92" s="40">
        <f t="shared" si="227"/>
        <v>0</v>
      </c>
      <c r="AX92" s="40">
        <f t="shared" si="227"/>
        <v>0</v>
      </c>
      <c r="AY92" s="41">
        <f t="shared" si="227"/>
        <v>0</v>
      </c>
      <c r="AZ92" s="42"/>
      <c r="BA92" s="40">
        <f>IF($AZ$91&gt;0,IF(BA90=BA166,0.5,IF(BA90&gt;BA166,1,0)),0)</f>
        <v>0</v>
      </c>
      <c r="BB92" s="40">
        <f>IF($AZ$91&gt;0,IF(BB90=BB166,0.5,IF(BB90&gt;BB166,1,0)),0)</f>
        <v>0</v>
      </c>
      <c r="BC92" s="40">
        <f>IF($AZ$91&gt;0,IF(BC90=BC166,0.5,IF(BC90&gt;BC166,1,0)),0)</f>
        <v>0</v>
      </c>
      <c r="BD92" s="40">
        <f>IF($AZ$91&gt;0,IF(BD90=BD166,0.5,IF(BD90&gt;BD166,1,0)),0)</f>
        <v>0</v>
      </c>
      <c r="BE92" s="41">
        <f>IF($AZ$91&gt;0,IF(BE90=BE166,0.5,IF(BE90&gt;BE166,1,0)),0)</f>
        <v>0</v>
      </c>
      <c r="BF92" s="47"/>
      <c r="BG92" s="21"/>
      <c r="BH92" s="21"/>
      <c r="BI92" s="21"/>
      <c r="BJ92" s="21"/>
      <c r="BK92" s="21"/>
      <c r="BL92" s="21"/>
      <c r="BM92" s="21"/>
      <c r="BN92" s="21"/>
      <c r="BO92" s="21"/>
      <c r="BP92" s="17">
        <f t="shared" si="204"/>
        <v>6.5</v>
      </c>
      <c r="BQ92" s="21"/>
    </row>
    <row r="93" spans="1:69" ht="15.75" customHeight="1" x14ac:dyDescent="0.25">
      <c r="A93" s="36"/>
      <c r="B93" s="37" t="s">
        <v>38</v>
      </c>
      <c r="C93" s="46"/>
      <c r="D93" s="42"/>
      <c r="E93" s="40">
        <f t="shared" si="225"/>
        <v>0</v>
      </c>
      <c r="F93" s="40">
        <f t="shared" si="225"/>
        <v>1</v>
      </c>
      <c r="G93" s="40">
        <f t="shared" si="225"/>
        <v>1</v>
      </c>
      <c r="H93" s="40">
        <f t="shared" si="225"/>
        <v>1</v>
      </c>
      <c r="I93" s="41">
        <f t="shared" si="225"/>
        <v>1</v>
      </c>
      <c r="J93" s="42"/>
      <c r="K93" s="40">
        <f>IF($J$91&gt;0,IF(K91=K155,0.5,IF(K91&gt;K155,1,0)),0)</f>
        <v>1</v>
      </c>
      <c r="L93" s="40">
        <f>IF($J$91&gt;0,IF(L91=L155,0.5,IF(L91&gt;L155,1,0)),0)</f>
        <v>1</v>
      </c>
      <c r="M93" s="40">
        <f>IF($J$91&gt;0,IF(M91=M155,0.5,IF(M91&gt;M155,1,0)),0)</f>
        <v>0</v>
      </c>
      <c r="N93" s="40">
        <f>IF($J$91&gt;0,IF(N91=N155,0.5,IF(N91&gt;N155,1,0)),0)</f>
        <v>1</v>
      </c>
      <c r="O93" s="41">
        <f>IF($J$91&gt;0,IF(O91=O155,0.5,IF(O91&gt;O155,1,0)),0)</f>
        <v>1</v>
      </c>
      <c r="P93" s="42"/>
      <c r="Q93" s="40">
        <f>IF($P$91&gt;0,IF(Q91=Q105,0.5,IF(Q91&gt;Q105,1,0)),0)</f>
        <v>0</v>
      </c>
      <c r="R93" s="40">
        <f>IF($P$91&gt;0,IF(R91=R105,0.5,IF(R91&gt;R105,1,0)),0)</f>
        <v>0</v>
      </c>
      <c r="S93" s="40">
        <f>IF($P$91&gt;0,IF(S91=S105,0.5,IF(S91&gt;S105,1,0)),0)</f>
        <v>1</v>
      </c>
      <c r="T93" s="40">
        <f>IF($P$91&gt;0,IF(T91=T105,0.5,IF(T91&gt;T105,1,0)),0)</f>
        <v>1</v>
      </c>
      <c r="U93" s="41">
        <f>IF($P$91&gt;0,IF(U91=U105,0.5,IF(U91&gt;U105,1,0)),0)</f>
        <v>1</v>
      </c>
      <c r="V93" s="42"/>
      <c r="W93" s="40">
        <f>IF($V$91&gt;0,IF(W91=W139,0.5,IF(W91&gt;W139,1,0)),0)</f>
        <v>1</v>
      </c>
      <c r="X93" s="40">
        <f>IF($V$91&gt;0,IF(X91=X139,0.5,IF(X91&gt;X139,1,0)),0)</f>
        <v>1</v>
      </c>
      <c r="Y93" s="40">
        <f>IF($V$91&gt;0,IF(Y91=Y139,0.5,IF(Y91&gt;Y139,1,0)),0)</f>
        <v>0</v>
      </c>
      <c r="Z93" s="40">
        <f>IF($V$91&gt;0,IF(Z91=Z139,0.5,IF(Z91&gt;Z139,1,0)),0)</f>
        <v>1</v>
      </c>
      <c r="AA93" s="41">
        <f>IF($V$91&gt;0,IF(AA91=AA139,0.5,IF(AA91&gt;AA139,1,0)),0)</f>
        <v>1</v>
      </c>
      <c r="AB93" s="42"/>
      <c r="AC93" s="40">
        <f t="shared" si="226"/>
        <v>1</v>
      </c>
      <c r="AD93" s="40">
        <f t="shared" si="226"/>
        <v>0</v>
      </c>
      <c r="AE93" s="40">
        <f t="shared" si="226"/>
        <v>1</v>
      </c>
      <c r="AF93" s="40">
        <f t="shared" si="226"/>
        <v>0</v>
      </c>
      <c r="AG93" s="41">
        <f t="shared" si="226"/>
        <v>1</v>
      </c>
      <c r="AH93" s="42"/>
      <c r="AI93" s="40">
        <f>IF($AH$91&gt;0,IF(AI91=AI184,0.5,IF(AI91&gt;AI184,1,0)),0)</f>
        <v>0.5</v>
      </c>
      <c r="AJ93" s="40">
        <f>IF($AH$91&gt;0,IF(AJ91=AJ184,0.5,IF(AJ91&gt;AJ184,1,0)),0)</f>
        <v>0.5</v>
      </c>
      <c r="AK93" s="40">
        <f>IF($AH$91&gt;0,IF(AK91=AK184,0.5,IF(AK91&gt;AK184,1,0)),0)</f>
        <v>0.5</v>
      </c>
      <c r="AL93" s="40">
        <f>IF($AH$91&gt;0,IF(AL91=AL184,0.5,IF(AL91&gt;AL184,1,0)),0)</f>
        <v>0.5</v>
      </c>
      <c r="AM93" s="41">
        <f>IF($AH$91&gt;0,IF(AM91=AM184,0.5,IF(AM91&gt;AM184,1,0)),0)</f>
        <v>0.5</v>
      </c>
      <c r="AN93" s="42"/>
      <c r="AO93" s="40">
        <f>IF($AN$91&gt;0,IF(AO91=AO121,0.5,IF(AO91&gt;AO121,1,0)),0)</f>
        <v>1</v>
      </c>
      <c r="AP93" s="40">
        <f>IF($AN$91&gt;0,IF(AP91=AP121,0.5,IF(AP91&gt;AP121,1,0)),0)</f>
        <v>1</v>
      </c>
      <c r="AQ93" s="40">
        <f>IF($AN$91&gt;0,IF(AQ91=AQ121,0.5,IF(AQ91&gt;AQ121,1,0)),0)</f>
        <v>1</v>
      </c>
      <c r="AR93" s="40">
        <f>IF($AN$91&gt;0,IF(AR91=AR121,0.5,IF(AR91&gt;AR121,1,0)),0)</f>
        <v>1</v>
      </c>
      <c r="AS93" s="41">
        <f>IF($AN$91&gt;0,IF(AS91=AS121,0.5,IF(AS91&gt;AS121,1,0)),0)</f>
        <v>1</v>
      </c>
      <c r="AT93" s="42"/>
      <c r="AU93" s="40">
        <f t="shared" si="227"/>
        <v>0</v>
      </c>
      <c r="AV93" s="40">
        <f t="shared" si="227"/>
        <v>0</v>
      </c>
      <c r="AW93" s="40">
        <f t="shared" si="227"/>
        <v>0</v>
      </c>
      <c r="AX93" s="40">
        <f t="shared" si="227"/>
        <v>0</v>
      </c>
      <c r="AY93" s="41">
        <f t="shared" si="227"/>
        <v>0</v>
      </c>
      <c r="AZ93" s="42"/>
      <c r="BA93" s="40">
        <f>IF($AZ$91&gt;0,IF(BA91=BA167,0.5,IF(BA91&gt;BA167,1,0)),0)</f>
        <v>0</v>
      </c>
      <c r="BB93" s="40">
        <f>IF($AZ$91&gt;0,IF(BB91=BB167,0.5,IF(BB91&gt;BB167,1,0)),0)</f>
        <v>0</v>
      </c>
      <c r="BC93" s="40">
        <f>IF($AZ$91&gt;0,IF(BC91=BC167,0.5,IF(BC91&gt;BC167,1,0)),0)</f>
        <v>0</v>
      </c>
      <c r="BD93" s="40">
        <f>IF($AZ$91&gt;0,IF(BD91=BD167,0.5,IF(BD91&gt;BD167,1,0)),0)</f>
        <v>0</v>
      </c>
      <c r="BE93" s="41">
        <f>IF($AZ$91&gt;0,IF(BE91=BE167,0.5,IF(BE91&gt;BE167,1,0)),0)</f>
        <v>0</v>
      </c>
      <c r="BF93" s="47"/>
      <c r="BG93" s="21"/>
      <c r="BH93" s="21"/>
      <c r="BI93" s="21"/>
      <c r="BJ93" s="21"/>
      <c r="BK93" s="21"/>
      <c r="BL93" s="21"/>
      <c r="BM93" s="21"/>
      <c r="BN93" s="21"/>
      <c r="BO93" s="21"/>
      <c r="BP93" s="17">
        <f t="shared" si="204"/>
        <v>6.5</v>
      </c>
      <c r="BQ93" s="21"/>
    </row>
    <row r="94" spans="1:69" ht="14.25" customHeight="1" x14ac:dyDescent="0.25">
      <c r="A94" s="48"/>
      <c r="B94" s="49" t="s">
        <v>39</v>
      </c>
      <c r="C94" s="50"/>
      <c r="D94" s="51"/>
      <c r="E94" s="52"/>
      <c r="F94" s="52"/>
      <c r="G94" s="52"/>
      <c r="H94" s="52"/>
      <c r="I94" s="53">
        <f>SUM(E92+F92+G92+H92+I92+E93+F93+G93+H93+I93)</f>
        <v>9</v>
      </c>
      <c r="J94" s="51"/>
      <c r="K94" s="52"/>
      <c r="L94" s="52"/>
      <c r="M94" s="52"/>
      <c r="N94" s="52"/>
      <c r="O94" s="53">
        <f>SUM(K92+L92+M92+N92+O92+K93+L93+M93+N93+O93)</f>
        <v>9</v>
      </c>
      <c r="P94" s="51"/>
      <c r="Q94" s="52"/>
      <c r="R94" s="52"/>
      <c r="S94" s="52"/>
      <c r="T94" s="52"/>
      <c r="U94" s="53">
        <f>SUM(Q92+R92+S92+T92+U92+Q93+R93+S93+T93+U93)</f>
        <v>6.5</v>
      </c>
      <c r="V94" s="51"/>
      <c r="W94" s="52"/>
      <c r="X94" s="52"/>
      <c r="Y94" s="52"/>
      <c r="Z94" s="52"/>
      <c r="AA94" s="53">
        <f>SUM(W92+X92+Y92+Z92+AA92+W93+X93+Y93+Z93+AA93)</f>
        <v>8</v>
      </c>
      <c r="AB94" s="51"/>
      <c r="AC94" s="52"/>
      <c r="AD94" s="52"/>
      <c r="AE94" s="52"/>
      <c r="AF94" s="52"/>
      <c r="AG94" s="53">
        <f>SUM(AC92+AD92+AE92+AF92+AG92+AC93+AD93+AE93+AF93+AG93)</f>
        <v>7</v>
      </c>
      <c r="AH94" s="51"/>
      <c r="AI94" s="52"/>
      <c r="AJ94" s="52"/>
      <c r="AK94" s="52"/>
      <c r="AL94" s="52"/>
      <c r="AM94" s="53">
        <f>SUM(AI92+AJ92+AK92+AL92+AM92+AI93+AJ93+AK93+AL93+AM93)</f>
        <v>5</v>
      </c>
      <c r="AN94" s="51"/>
      <c r="AO94" s="52"/>
      <c r="AP94" s="52"/>
      <c r="AQ94" s="52"/>
      <c r="AR94" s="52"/>
      <c r="AS94" s="53">
        <f>SUM(AO92+AP92+AQ92+AR92+AS92+AO93+AP93+AQ93+AR93+AS93)</f>
        <v>10</v>
      </c>
      <c r="AT94" s="51"/>
      <c r="AU94" s="52"/>
      <c r="AV94" s="52"/>
      <c r="AW94" s="52"/>
      <c r="AX94" s="52"/>
      <c r="AY94" s="53">
        <f>SUM(AU92+AV92+AW92+AX92+AY92+AU93+AV93+AW93+AX93+AY93)</f>
        <v>0</v>
      </c>
      <c r="AZ94" s="51"/>
      <c r="BA94" s="52"/>
      <c r="BB94" s="52"/>
      <c r="BC94" s="52"/>
      <c r="BD94" s="52"/>
      <c r="BE94" s="53">
        <f>SUM(BA92+BB92+BC92+BD92+BE92+BA93+BB93+BC93+BD93+BE93)</f>
        <v>0</v>
      </c>
      <c r="BF94" s="54"/>
      <c r="BG94" s="55"/>
      <c r="BH94" s="55"/>
      <c r="BI94" s="55"/>
      <c r="BJ94" s="55"/>
      <c r="BK94" s="55"/>
      <c r="BL94" s="55"/>
      <c r="BM94" s="55"/>
      <c r="BN94" s="55"/>
      <c r="BO94" s="55"/>
      <c r="BP94" s="56">
        <f t="shared" si="204"/>
        <v>54.5</v>
      </c>
      <c r="BQ94" s="55"/>
    </row>
    <row r="95" spans="1:69" ht="27" customHeight="1" x14ac:dyDescent="0.25">
      <c r="A95" s="30">
        <v>5</v>
      </c>
      <c r="B95" s="118" t="s">
        <v>49</v>
      </c>
      <c r="C95" s="120"/>
      <c r="D95" s="31" t="s">
        <v>26</v>
      </c>
      <c r="E95" s="32" t="s">
        <v>27</v>
      </c>
      <c r="F95" s="32" t="s">
        <v>28</v>
      </c>
      <c r="G95" s="32" t="s">
        <v>29</v>
      </c>
      <c r="H95" s="32" t="s">
        <v>30</v>
      </c>
      <c r="I95" s="33" t="s">
        <v>23</v>
      </c>
      <c r="J95" s="31" t="s">
        <v>26</v>
      </c>
      <c r="K95" s="32" t="s">
        <v>27</v>
      </c>
      <c r="L95" s="32" t="s">
        <v>28</v>
      </c>
      <c r="M95" s="32" t="s">
        <v>29</v>
      </c>
      <c r="N95" s="32" t="s">
        <v>30</v>
      </c>
      <c r="O95" s="33" t="s">
        <v>23</v>
      </c>
      <c r="P95" s="31" t="s">
        <v>26</v>
      </c>
      <c r="Q95" s="32" t="s">
        <v>27</v>
      </c>
      <c r="R95" s="32" t="s">
        <v>28</v>
      </c>
      <c r="S95" s="32" t="s">
        <v>29</v>
      </c>
      <c r="T95" s="32" t="s">
        <v>30</v>
      </c>
      <c r="U95" s="33" t="s">
        <v>23</v>
      </c>
      <c r="V95" s="31" t="s">
        <v>26</v>
      </c>
      <c r="W95" s="32" t="s">
        <v>27</v>
      </c>
      <c r="X95" s="32" t="s">
        <v>28</v>
      </c>
      <c r="Y95" s="32" t="s">
        <v>29</v>
      </c>
      <c r="Z95" s="32" t="s">
        <v>30</v>
      </c>
      <c r="AA95" s="33" t="s">
        <v>23</v>
      </c>
      <c r="AB95" s="31" t="s">
        <v>26</v>
      </c>
      <c r="AC95" s="32" t="s">
        <v>27</v>
      </c>
      <c r="AD95" s="32" t="s">
        <v>28</v>
      </c>
      <c r="AE95" s="32" t="s">
        <v>29</v>
      </c>
      <c r="AF95" s="32" t="s">
        <v>30</v>
      </c>
      <c r="AG95" s="33" t="s">
        <v>23</v>
      </c>
      <c r="AH95" s="31" t="s">
        <v>26</v>
      </c>
      <c r="AI95" s="32" t="s">
        <v>27</v>
      </c>
      <c r="AJ95" s="32" t="s">
        <v>28</v>
      </c>
      <c r="AK95" s="32" t="s">
        <v>29</v>
      </c>
      <c r="AL95" s="32" t="s">
        <v>30</v>
      </c>
      <c r="AM95" s="33" t="s">
        <v>23</v>
      </c>
      <c r="AN95" s="31" t="s">
        <v>26</v>
      </c>
      <c r="AO95" s="32" t="s">
        <v>27</v>
      </c>
      <c r="AP95" s="32" t="s">
        <v>28</v>
      </c>
      <c r="AQ95" s="32" t="s">
        <v>29</v>
      </c>
      <c r="AR95" s="32" t="s">
        <v>30</v>
      </c>
      <c r="AS95" s="33" t="s">
        <v>23</v>
      </c>
      <c r="AT95" s="31" t="s">
        <v>26</v>
      </c>
      <c r="AU95" s="32" t="s">
        <v>27</v>
      </c>
      <c r="AV95" s="32" t="s">
        <v>28</v>
      </c>
      <c r="AW95" s="32" t="s">
        <v>29</v>
      </c>
      <c r="AX95" s="32" t="s">
        <v>30</v>
      </c>
      <c r="AY95" s="33" t="s">
        <v>23</v>
      </c>
      <c r="AZ95" s="31" t="s">
        <v>26</v>
      </c>
      <c r="BA95" s="32" t="s">
        <v>27</v>
      </c>
      <c r="BB95" s="32" t="s">
        <v>28</v>
      </c>
      <c r="BC95" s="32" t="s">
        <v>29</v>
      </c>
      <c r="BD95" s="32" t="s">
        <v>30</v>
      </c>
      <c r="BE95" s="33" t="s">
        <v>23</v>
      </c>
      <c r="BF95" s="34"/>
      <c r="BG95" s="35"/>
      <c r="BH95" s="35"/>
      <c r="BI95" s="35"/>
      <c r="BJ95" s="35"/>
      <c r="BK95" s="35"/>
      <c r="BL95" s="35"/>
      <c r="BM95" s="35"/>
      <c r="BN95" s="35"/>
      <c r="BO95" s="35"/>
      <c r="BP95" s="57"/>
      <c r="BQ95" s="35"/>
    </row>
    <row r="96" spans="1:69" ht="15.75" customHeight="1" x14ac:dyDescent="0.25">
      <c r="A96" s="36"/>
      <c r="B96" s="37" t="s">
        <v>83</v>
      </c>
      <c r="C96" s="38" t="s">
        <v>84</v>
      </c>
      <c r="D96" s="39">
        <v>51</v>
      </c>
      <c r="E96" s="40">
        <f>E12</f>
        <v>121</v>
      </c>
      <c r="F96" s="40">
        <f t="shared" ref="F96:H96" si="228">F12</f>
        <v>183</v>
      </c>
      <c r="G96" s="40">
        <f t="shared" si="228"/>
        <v>151</v>
      </c>
      <c r="H96" s="40">
        <f t="shared" si="228"/>
        <v>131</v>
      </c>
      <c r="I96" s="41">
        <f t="shared" ref="I96:I103" si="229">SUM(E96:H96)</f>
        <v>586</v>
      </c>
      <c r="J96" s="42"/>
      <c r="K96" s="43"/>
      <c r="L96" s="43"/>
      <c r="M96" s="43"/>
      <c r="N96" s="43"/>
      <c r="O96" s="41">
        <f t="shared" ref="O96:O103" si="230">SUM(K96:N96)</f>
        <v>0</v>
      </c>
      <c r="P96" s="42"/>
      <c r="Q96" s="43"/>
      <c r="R96" s="43"/>
      <c r="S96" s="43"/>
      <c r="T96" s="43"/>
      <c r="U96" s="41">
        <f t="shared" ref="U96:U103" si="231">SUM(Q96:T96)</f>
        <v>0</v>
      </c>
      <c r="V96" s="42"/>
      <c r="W96" s="43"/>
      <c r="X96" s="43"/>
      <c r="Y96" s="43"/>
      <c r="Z96" s="43"/>
      <c r="AA96" s="41">
        <f t="shared" ref="AA96:AA103" si="232">SUM(W96:Z96)</f>
        <v>0</v>
      </c>
      <c r="AB96" s="42"/>
      <c r="AC96" s="43"/>
      <c r="AD96" s="43"/>
      <c r="AE96" s="43"/>
      <c r="AF96" s="43"/>
      <c r="AG96" s="41">
        <f t="shared" ref="AG96:AG103" si="233">SUM(AC96:AF96)</f>
        <v>0</v>
      </c>
      <c r="AH96" s="42"/>
      <c r="AI96" s="43"/>
      <c r="AJ96" s="43"/>
      <c r="AK96" s="43"/>
      <c r="AL96" s="43"/>
      <c r="AM96" s="41">
        <f t="shared" ref="AM96:AM103" si="234">SUM(AI96:AL96)</f>
        <v>0</v>
      </c>
      <c r="AN96" s="42"/>
      <c r="AO96" s="43"/>
      <c r="AP96" s="43"/>
      <c r="AQ96" s="43"/>
      <c r="AR96" s="43"/>
      <c r="AS96" s="41">
        <f t="shared" ref="AS96:AS103" si="235">SUM(AO96:AR96)</f>
        <v>0</v>
      </c>
      <c r="AT96" s="42"/>
      <c r="AU96" s="43"/>
      <c r="AV96" s="43"/>
      <c r="AW96" s="43"/>
      <c r="AX96" s="43"/>
      <c r="AY96" s="41">
        <f>SUM(AU96:AX96)</f>
        <v>0</v>
      </c>
      <c r="AZ96" s="42"/>
      <c r="BA96" s="43"/>
      <c r="BB96" s="43"/>
      <c r="BC96" s="43"/>
      <c r="BD96" s="43"/>
      <c r="BE96" s="41">
        <f t="shared" ref="BE96:BE103" si="236">SUM(BA96:BD96)</f>
        <v>0</v>
      </c>
      <c r="BF96" s="44">
        <f t="shared" ref="BF96:BF105" si="237">SUM((IF(E96&gt;0,1,0)+(IF(F96&gt;0,1,0)+(IF(G96&gt;0,1,0)+(IF(H96&gt;0,1,0))))))</f>
        <v>4</v>
      </c>
      <c r="BG96" s="17">
        <f t="shared" ref="BG96:BG105" si="238">SUM((IF(K96&gt;0,1,0)+(IF(L96&gt;0,1,0)+(IF(M96&gt;0,1,0)+(IF(N96&gt;0,1,0))))))</f>
        <v>0</v>
      </c>
      <c r="BH96" s="17">
        <f t="shared" ref="BH96:BH105" si="239">SUM((IF(Q96&gt;0,1,0)+(IF(R96&gt;0,1,0)+(IF(S96&gt;0,1,0)+(IF(T96&gt;0,1,0))))))</f>
        <v>0</v>
      </c>
      <c r="BI96" s="17">
        <f t="shared" ref="BI96:BI105" si="240">SUM((IF(W96&gt;0,1,0)+(IF(X96&gt;0,1,0)+(IF(Y96&gt;0,1,0)+(IF(Z96&gt;0,1,0))))))</f>
        <v>0</v>
      </c>
      <c r="BJ96" s="17">
        <f t="shared" ref="BJ96:BJ105" si="241">SUM((IF(AC96&gt;0,1,0)+(IF(AD96&gt;0,1,0)+(IF(AE96&gt;0,1,0)+(IF(AF96&gt;0,1,0))))))</f>
        <v>0</v>
      </c>
      <c r="BK96" s="17">
        <f t="shared" ref="BK96:BK105" si="242">SUM((IF(AI96&gt;0,1,0)+(IF(AJ96&gt;0,1,0)+(IF(AK96&gt;0,1,0)+(IF(AL96&gt;0,1,0))))))</f>
        <v>0</v>
      </c>
      <c r="BL96" s="17">
        <f t="shared" ref="BL96:BL105" si="243">SUM((IF(AO96&gt;0,1,0)+(IF(AP96&gt;0,1,0)+(IF(AQ96&gt;0,1,0)+(IF(AR96&gt;0,1,0))))))</f>
        <v>0</v>
      </c>
      <c r="BM96" s="17">
        <f t="shared" ref="BM96:BM105" si="244">SUM((IF(AU96&gt;0,1,0)+(IF(AV96&gt;0,1,0)+(IF(AW96&gt;0,1,0)+(IF(AX96&gt;0,1,0))))))</f>
        <v>0</v>
      </c>
      <c r="BN96" s="17">
        <f t="shared" ref="BN96:BN105" si="245">SUM((IF(BA96&gt;0,1,0)+(IF(BB96&gt;0,1,0)+(IF(BC96&gt;0,1,0)+(IF(BD96&gt;0,1,0))))))</f>
        <v>0</v>
      </c>
      <c r="BO96" s="17">
        <f t="shared" ref="BO96:BO105" si="246">SUM(BF96:BN96)</f>
        <v>4</v>
      </c>
      <c r="BP96" s="17">
        <f t="shared" ref="BP96:BP108" si="247">I96+O96+U96+AA96+AG96+AM96+AS96+AY96+BE96</f>
        <v>586</v>
      </c>
      <c r="BQ96" s="17">
        <f t="shared" ref="BQ96:BQ105" si="248">BP96/BO96</f>
        <v>146.5</v>
      </c>
    </row>
    <row r="97" spans="1:69" ht="15.75" customHeight="1" x14ac:dyDescent="0.25">
      <c r="A97" s="36"/>
      <c r="B97" s="37" t="s">
        <v>33</v>
      </c>
      <c r="C97" s="38" t="s">
        <v>102</v>
      </c>
      <c r="D97" s="39">
        <v>47</v>
      </c>
      <c r="E97" s="40">
        <f>E24</f>
        <v>170</v>
      </c>
      <c r="F97" s="40">
        <f t="shared" ref="F97:H97" si="249">F24</f>
        <v>170</v>
      </c>
      <c r="G97" s="40">
        <f t="shared" si="249"/>
        <v>126</v>
      </c>
      <c r="H97" s="40">
        <f t="shared" si="249"/>
        <v>144</v>
      </c>
      <c r="I97" s="41">
        <f t="shared" si="229"/>
        <v>610</v>
      </c>
      <c r="J97" s="42">
        <v>47</v>
      </c>
      <c r="K97" s="43">
        <f>K24</f>
        <v>176</v>
      </c>
      <c r="L97" s="43">
        <f t="shared" ref="L97:N97" si="250">L24</f>
        <v>194</v>
      </c>
      <c r="M97" s="43">
        <f t="shared" si="250"/>
        <v>191</v>
      </c>
      <c r="N97" s="43">
        <f t="shared" si="250"/>
        <v>160</v>
      </c>
      <c r="O97" s="41">
        <f t="shared" si="230"/>
        <v>721</v>
      </c>
      <c r="P97" s="42">
        <v>37</v>
      </c>
      <c r="Q97" s="43">
        <f>Q24</f>
        <v>208</v>
      </c>
      <c r="R97" s="43">
        <f t="shared" ref="R97:T97" si="251">R24</f>
        <v>172</v>
      </c>
      <c r="S97" s="43">
        <f t="shared" si="251"/>
        <v>151</v>
      </c>
      <c r="T97" s="43">
        <f t="shared" si="251"/>
        <v>167</v>
      </c>
      <c r="U97" s="41">
        <f t="shared" si="231"/>
        <v>698</v>
      </c>
      <c r="V97" s="42">
        <v>35</v>
      </c>
      <c r="W97" s="43">
        <f>W24</f>
        <v>156</v>
      </c>
      <c r="X97" s="43">
        <f t="shared" ref="X97:Z97" si="252">X24</f>
        <v>148</v>
      </c>
      <c r="Y97" s="43">
        <f t="shared" si="252"/>
        <v>176</v>
      </c>
      <c r="Z97" s="43">
        <f t="shared" si="252"/>
        <v>172</v>
      </c>
      <c r="AA97" s="41">
        <f t="shared" si="232"/>
        <v>652</v>
      </c>
      <c r="AB97" s="42">
        <v>37</v>
      </c>
      <c r="AC97" s="43">
        <f>AC24</f>
        <v>176</v>
      </c>
      <c r="AD97" s="43">
        <f t="shared" ref="AD97:AF97" si="253">AD24</f>
        <v>177</v>
      </c>
      <c r="AE97" s="43">
        <f t="shared" si="253"/>
        <v>197</v>
      </c>
      <c r="AF97" s="43">
        <f t="shared" si="253"/>
        <v>191</v>
      </c>
      <c r="AG97" s="41">
        <f t="shared" si="233"/>
        <v>741</v>
      </c>
      <c r="AH97" s="42">
        <v>34</v>
      </c>
      <c r="AI97" s="43">
        <f>AI24</f>
        <v>185</v>
      </c>
      <c r="AJ97" s="43">
        <f t="shared" ref="AJ97:AL97" si="254">AJ24</f>
        <v>147</v>
      </c>
      <c r="AK97" s="43">
        <f t="shared" si="254"/>
        <v>155</v>
      </c>
      <c r="AL97" s="43">
        <f t="shared" si="254"/>
        <v>148</v>
      </c>
      <c r="AM97" s="41">
        <f t="shared" si="234"/>
        <v>635</v>
      </c>
      <c r="AN97" s="42">
        <v>35</v>
      </c>
      <c r="AO97" s="43">
        <f>AO24</f>
        <v>154</v>
      </c>
      <c r="AP97" s="43">
        <f t="shared" ref="AP97:AR97" si="255">AP24</f>
        <v>203</v>
      </c>
      <c r="AQ97" s="43">
        <f t="shared" si="255"/>
        <v>192</v>
      </c>
      <c r="AR97" s="43">
        <f t="shared" si="255"/>
        <v>195</v>
      </c>
      <c r="AS97" s="41">
        <f t="shared" si="235"/>
        <v>744</v>
      </c>
      <c r="AT97" s="42"/>
      <c r="AU97" s="43"/>
      <c r="AV97" s="43"/>
      <c r="AW97" s="43"/>
      <c r="AX97" s="43"/>
      <c r="AY97" s="41">
        <f t="shared" ref="AY97:AY103" si="256">SUM(AU97:AX97)</f>
        <v>0</v>
      </c>
      <c r="AZ97" s="42"/>
      <c r="BA97" s="43"/>
      <c r="BB97" s="43"/>
      <c r="BC97" s="43"/>
      <c r="BD97" s="43"/>
      <c r="BE97" s="41">
        <f t="shared" si="236"/>
        <v>0</v>
      </c>
      <c r="BF97" s="44">
        <f t="shared" si="237"/>
        <v>4</v>
      </c>
      <c r="BG97" s="17">
        <f t="shared" si="238"/>
        <v>4</v>
      </c>
      <c r="BH97" s="17">
        <f t="shared" si="239"/>
        <v>4</v>
      </c>
      <c r="BI97" s="17">
        <f t="shared" si="240"/>
        <v>4</v>
      </c>
      <c r="BJ97" s="17">
        <f t="shared" si="241"/>
        <v>4</v>
      </c>
      <c r="BK97" s="17">
        <f t="shared" si="242"/>
        <v>4</v>
      </c>
      <c r="BL97" s="17">
        <f t="shared" si="243"/>
        <v>4</v>
      </c>
      <c r="BM97" s="17">
        <f t="shared" si="244"/>
        <v>0</v>
      </c>
      <c r="BN97" s="17">
        <f t="shared" si="245"/>
        <v>0</v>
      </c>
      <c r="BO97" s="17">
        <f t="shared" si="246"/>
        <v>28</v>
      </c>
      <c r="BP97" s="17">
        <f t="shared" si="247"/>
        <v>4801</v>
      </c>
      <c r="BQ97" s="17">
        <f t="shared" si="248"/>
        <v>171.46428571428572</v>
      </c>
    </row>
    <row r="98" spans="1:69" ht="15.75" customHeight="1" x14ac:dyDescent="0.25">
      <c r="A98" s="36"/>
      <c r="B98" s="45" t="s">
        <v>33</v>
      </c>
      <c r="C98" s="46" t="s">
        <v>80</v>
      </c>
      <c r="D98" s="42"/>
      <c r="E98" s="43"/>
      <c r="F98" s="43"/>
      <c r="G98" s="43"/>
      <c r="H98" s="43"/>
      <c r="I98" s="41">
        <f t="shared" si="229"/>
        <v>0</v>
      </c>
      <c r="J98" s="42">
        <v>69</v>
      </c>
      <c r="K98" s="43">
        <f>K23</f>
        <v>110</v>
      </c>
      <c r="L98" s="43">
        <f t="shared" ref="L98:N98" si="257">L23</f>
        <v>167</v>
      </c>
      <c r="M98" s="43">
        <f t="shared" si="257"/>
        <v>164</v>
      </c>
      <c r="N98" s="43">
        <f t="shared" si="257"/>
        <v>129</v>
      </c>
      <c r="O98" s="41">
        <f t="shared" si="230"/>
        <v>570</v>
      </c>
      <c r="P98" s="42"/>
      <c r="Q98" s="43"/>
      <c r="R98" s="43"/>
      <c r="S98" s="43"/>
      <c r="T98" s="43"/>
      <c r="U98" s="41">
        <f t="shared" si="231"/>
        <v>0</v>
      </c>
      <c r="V98" s="42"/>
      <c r="W98" s="43"/>
      <c r="X98" s="43"/>
      <c r="Y98" s="43"/>
      <c r="Z98" s="43"/>
      <c r="AA98" s="41">
        <f t="shared" si="232"/>
        <v>0</v>
      </c>
      <c r="AB98" s="42"/>
      <c r="AC98" s="43"/>
      <c r="AD98" s="43"/>
      <c r="AE98" s="43"/>
      <c r="AF98" s="43"/>
      <c r="AG98" s="41">
        <f t="shared" si="233"/>
        <v>0</v>
      </c>
      <c r="AH98" s="42"/>
      <c r="AI98" s="43"/>
      <c r="AJ98" s="43"/>
      <c r="AK98" s="43"/>
      <c r="AL98" s="43"/>
      <c r="AM98" s="41">
        <f t="shared" si="234"/>
        <v>0</v>
      </c>
      <c r="AN98" s="42"/>
      <c r="AO98" s="43"/>
      <c r="AP98" s="43"/>
      <c r="AQ98" s="43"/>
      <c r="AR98" s="43"/>
      <c r="AS98" s="41">
        <f t="shared" si="235"/>
        <v>0</v>
      </c>
      <c r="AT98" s="42"/>
      <c r="AU98" s="43"/>
      <c r="AV98" s="43"/>
      <c r="AW98" s="43"/>
      <c r="AX98" s="43"/>
      <c r="AY98" s="41">
        <f t="shared" si="256"/>
        <v>0</v>
      </c>
      <c r="AZ98" s="42"/>
      <c r="BA98" s="43"/>
      <c r="BB98" s="43"/>
      <c r="BC98" s="43"/>
      <c r="BD98" s="43"/>
      <c r="BE98" s="41">
        <f t="shared" si="236"/>
        <v>0</v>
      </c>
      <c r="BF98" s="44">
        <f t="shared" si="237"/>
        <v>0</v>
      </c>
      <c r="BG98" s="17">
        <f t="shared" si="238"/>
        <v>4</v>
      </c>
      <c r="BH98" s="17">
        <f t="shared" si="239"/>
        <v>0</v>
      </c>
      <c r="BI98" s="17">
        <f t="shared" si="240"/>
        <v>0</v>
      </c>
      <c r="BJ98" s="17">
        <f t="shared" si="241"/>
        <v>0</v>
      </c>
      <c r="BK98" s="17">
        <f t="shared" si="242"/>
        <v>0</v>
      </c>
      <c r="BL98" s="17">
        <f t="shared" si="243"/>
        <v>0</v>
      </c>
      <c r="BM98" s="17">
        <f t="shared" si="244"/>
        <v>0</v>
      </c>
      <c r="BN98" s="17">
        <f t="shared" si="245"/>
        <v>0</v>
      </c>
      <c r="BO98" s="17">
        <f t="shared" si="246"/>
        <v>4</v>
      </c>
      <c r="BP98" s="17">
        <f t="shared" si="247"/>
        <v>570</v>
      </c>
      <c r="BQ98" s="21">
        <f t="shared" si="248"/>
        <v>142.5</v>
      </c>
    </row>
    <row r="99" spans="1:69" ht="15.75" customHeight="1" x14ac:dyDescent="0.25">
      <c r="A99" s="36"/>
      <c r="B99" s="45" t="s">
        <v>42</v>
      </c>
      <c r="C99" s="46" t="s">
        <v>43</v>
      </c>
      <c r="D99" s="42"/>
      <c r="E99" s="43"/>
      <c r="F99" s="43"/>
      <c r="G99" s="43"/>
      <c r="H99" s="43"/>
      <c r="I99" s="41">
        <f t="shared" si="229"/>
        <v>0</v>
      </c>
      <c r="J99" s="42"/>
      <c r="K99" s="43"/>
      <c r="L99" s="43"/>
      <c r="M99" s="43"/>
      <c r="N99" s="43"/>
      <c r="O99" s="41">
        <f t="shared" si="230"/>
        <v>0</v>
      </c>
      <c r="P99" s="42">
        <v>60</v>
      </c>
      <c r="Q99" s="43">
        <f>Q11</f>
        <v>154</v>
      </c>
      <c r="R99" s="43">
        <f t="shared" ref="R99:T99" si="258">R11</f>
        <v>155</v>
      </c>
      <c r="S99" s="43">
        <f t="shared" si="258"/>
        <v>126</v>
      </c>
      <c r="T99" s="43">
        <f t="shared" si="258"/>
        <v>118</v>
      </c>
      <c r="U99" s="41">
        <f t="shared" si="231"/>
        <v>553</v>
      </c>
      <c r="V99" s="42"/>
      <c r="W99" s="43"/>
      <c r="X99" s="43"/>
      <c r="Y99" s="43"/>
      <c r="Z99" s="43"/>
      <c r="AA99" s="41">
        <f t="shared" si="232"/>
        <v>0</v>
      </c>
      <c r="AB99" s="42"/>
      <c r="AC99" s="43"/>
      <c r="AD99" s="43"/>
      <c r="AE99" s="43"/>
      <c r="AF99" s="43"/>
      <c r="AG99" s="41">
        <f t="shared" si="233"/>
        <v>0</v>
      </c>
      <c r="AH99" s="42"/>
      <c r="AI99" s="43"/>
      <c r="AJ99" s="43"/>
      <c r="AK99" s="43"/>
      <c r="AL99" s="43"/>
      <c r="AM99" s="41">
        <f t="shared" si="234"/>
        <v>0</v>
      </c>
      <c r="AN99" s="42"/>
      <c r="AO99" s="43"/>
      <c r="AP99" s="43"/>
      <c r="AQ99" s="43"/>
      <c r="AR99" s="43"/>
      <c r="AS99" s="41">
        <f t="shared" si="235"/>
        <v>0</v>
      </c>
      <c r="AT99" s="42"/>
      <c r="AU99" s="43"/>
      <c r="AV99" s="43"/>
      <c r="AW99" s="43"/>
      <c r="AX99" s="43"/>
      <c r="AY99" s="41">
        <f t="shared" si="256"/>
        <v>0</v>
      </c>
      <c r="AZ99" s="42"/>
      <c r="BA99" s="43"/>
      <c r="BB99" s="43"/>
      <c r="BC99" s="43"/>
      <c r="BD99" s="43"/>
      <c r="BE99" s="41">
        <f t="shared" si="236"/>
        <v>0</v>
      </c>
      <c r="BF99" s="44">
        <f t="shared" si="237"/>
        <v>0</v>
      </c>
      <c r="BG99" s="17">
        <f t="shared" si="238"/>
        <v>0</v>
      </c>
      <c r="BH99" s="17">
        <f t="shared" si="239"/>
        <v>4</v>
      </c>
      <c r="BI99" s="17">
        <f t="shared" si="240"/>
        <v>0</v>
      </c>
      <c r="BJ99" s="17">
        <f t="shared" si="241"/>
        <v>0</v>
      </c>
      <c r="BK99" s="17">
        <f t="shared" si="242"/>
        <v>0</v>
      </c>
      <c r="BL99" s="17">
        <f t="shared" si="243"/>
        <v>0</v>
      </c>
      <c r="BM99" s="17">
        <f t="shared" si="244"/>
        <v>0</v>
      </c>
      <c r="BN99" s="17">
        <f t="shared" si="245"/>
        <v>0</v>
      </c>
      <c r="BO99" s="17">
        <f t="shared" si="246"/>
        <v>4</v>
      </c>
      <c r="BP99" s="17">
        <f t="shared" si="247"/>
        <v>553</v>
      </c>
      <c r="BQ99" s="21">
        <f t="shared" si="248"/>
        <v>138.25</v>
      </c>
    </row>
    <row r="100" spans="1:69" ht="15.75" customHeight="1" x14ac:dyDescent="0.25">
      <c r="A100" s="36"/>
      <c r="B100" s="45" t="s">
        <v>52</v>
      </c>
      <c r="C100" s="46" t="s">
        <v>46</v>
      </c>
      <c r="D100" s="42"/>
      <c r="E100" s="43"/>
      <c r="F100" s="43"/>
      <c r="G100" s="43"/>
      <c r="H100" s="43"/>
      <c r="I100" s="41">
        <f t="shared" si="229"/>
        <v>0</v>
      </c>
      <c r="J100" s="42"/>
      <c r="K100" s="43"/>
      <c r="L100" s="43"/>
      <c r="M100" s="43"/>
      <c r="N100" s="43"/>
      <c r="O100" s="41">
        <f t="shared" si="230"/>
        <v>0</v>
      </c>
      <c r="P100" s="42"/>
      <c r="Q100" s="43"/>
      <c r="R100" s="43"/>
      <c r="S100" s="43"/>
      <c r="T100" s="43"/>
      <c r="U100" s="41">
        <f t="shared" si="231"/>
        <v>0</v>
      </c>
      <c r="V100" s="42">
        <v>57</v>
      </c>
      <c r="W100" s="43">
        <f>W29</f>
        <v>169</v>
      </c>
      <c r="X100" s="43">
        <f t="shared" ref="X100:Z100" si="259">X29</f>
        <v>138</v>
      </c>
      <c r="Y100" s="43">
        <f t="shared" si="259"/>
        <v>161</v>
      </c>
      <c r="Z100" s="43">
        <f t="shared" si="259"/>
        <v>146</v>
      </c>
      <c r="AA100" s="41">
        <f t="shared" si="232"/>
        <v>614</v>
      </c>
      <c r="AB100" s="42"/>
      <c r="AC100" s="43"/>
      <c r="AD100" s="43"/>
      <c r="AE100" s="43"/>
      <c r="AF100" s="43"/>
      <c r="AG100" s="41">
        <f t="shared" si="233"/>
        <v>0</v>
      </c>
      <c r="AH100" s="42"/>
      <c r="AI100" s="43"/>
      <c r="AJ100" s="43"/>
      <c r="AK100" s="43"/>
      <c r="AL100" s="43"/>
      <c r="AM100" s="41">
        <f t="shared" si="234"/>
        <v>0</v>
      </c>
      <c r="AN100" s="42"/>
      <c r="AO100" s="43"/>
      <c r="AP100" s="43"/>
      <c r="AQ100" s="43"/>
      <c r="AR100" s="43"/>
      <c r="AS100" s="41">
        <f t="shared" si="235"/>
        <v>0</v>
      </c>
      <c r="AT100" s="42"/>
      <c r="AU100" s="43"/>
      <c r="AV100" s="43"/>
      <c r="AW100" s="43"/>
      <c r="AX100" s="43"/>
      <c r="AY100" s="41">
        <f t="shared" si="256"/>
        <v>0</v>
      </c>
      <c r="AZ100" s="42"/>
      <c r="BA100" s="43"/>
      <c r="BB100" s="43"/>
      <c r="BC100" s="43"/>
      <c r="BD100" s="43"/>
      <c r="BE100" s="41">
        <f t="shared" si="236"/>
        <v>0</v>
      </c>
      <c r="BF100" s="44">
        <f t="shared" si="237"/>
        <v>0</v>
      </c>
      <c r="BG100" s="17">
        <f t="shared" si="238"/>
        <v>0</v>
      </c>
      <c r="BH100" s="17">
        <f t="shared" si="239"/>
        <v>0</v>
      </c>
      <c r="BI100" s="17">
        <f t="shared" si="240"/>
        <v>4</v>
      </c>
      <c r="BJ100" s="17">
        <f t="shared" si="241"/>
        <v>0</v>
      </c>
      <c r="BK100" s="17">
        <f t="shared" si="242"/>
        <v>0</v>
      </c>
      <c r="BL100" s="17">
        <f t="shared" si="243"/>
        <v>0</v>
      </c>
      <c r="BM100" s="17">
        <f t="shared" si="244"/>
        <v>0</v>
      </c>
      <c r="BN100" s="17">
        <f t="shared" si="245"/>
        <v>0</v>
      </c>
      <c r="BO100" s="17">
        <f t="shared" si="246"/>
        <v>4</v>
      </c>
      <c r="BP100" s="17">
        <f t="shared" si="247"/>
        <v>614</v>
      </c>
      <c r="BQ100" s="21">
        <f t="shared" si="248"/>
        <v>153.5</v>
      </c>
    </row>
    <row r="101" spans="1:69" ht="15.75" customHeight="1" x14ac:dyDescent="0.25">
      <c r="A101" s="36"/>
      <c r="B101" s="45" t="s">
        <v>50</v>
      </c>
      <c r="C101" s="46" t="s">
        <v>51</v>
      </c>
      <c r="D101" s="42"/>
      <c r="E101" s="43"/>
      <c r="F101" s="43"/>
      <c r="G101" s="43"/>
      <c r="H101" s="43"/>
      <c r="I101" s="41">
        <f t="shared" si="229"/>
        <v>0</v>
      </c>
      <c r="J101" s="42"/>
      <c r="K101" s="43"/>
      <c r="L101" s="43"/>
      <c r="M101" s="43"/>
      <c r="N101" s="43"/>
      <c r="O101" s="41">
        <f t="shared" si="230"/>
        <v>0</v>
      </c>
      <c r="P101" s="42"/>
      <c r="Q101" s="43"/>
      <c r="R101" s="43"/>
      <c r="S101" s="43"/>
      <c r="T101" s="43"/>
      <c r="U101" s="41">
        <f t="shared" si="231"/>
        <v>0</v>
      </c>
      <c r="V101" s="42"/>
      <c r="W101" s="43"/>
      <c r="X101" s="43"/>
      <c r="Y101" s="43"/>
      <c r="Z101" s="43"/>
      <c r="AA101" s="41">
        <f t="shared" si="232"/>
        <v>0</v>
      </c>
      <c r="AB101" s="42">
        <v>43</v>
      </c>
      <c r="AC101" s="43">
        <f>AC28</f>
        <v>0</v>
      </c>
      <c r="AD101" s="43">
        <f t="shared" ref="AD101:AF101" si="260">AD28</f>
        <v>131</v>
      </c>
      <c r="AE101" s="43">
        <f t="shared" si="260"/>
        <v>157</v>
      </c>
      <c r="AF101" s="43">
        <f t="shared" si="260"/>
        <v>149</v>
      </c>
      <c r="AG101" s="41">
        <f t="shared" si="233"/>
        <v>437</v>
      </c>
      <c r="AH101" s="42"/>
      <c r="AI101" s="43"/>
      <c r="AJ101" s="43"/>
      <c r="AK101" s="43"/>
      <c r="AL101" s="43"/>
      <c r="AM101" s="41">
        <f t="shared" si="234"/>
        <v>0</v>
      </c>
      <c r="AN101" s="42"/>
      <c r="AO101" s="43"/>
      <c r="AP101" s="43"/>
      <c r="AQ101" s="43"/>
      <c r="AR101" s="43"/>
      <c r="AS101" s="41">
        <f t="shared" si="235"/>
        <v>0</v>
      </c>
      <c r="AT101" s="42"/>
      <c r="AU101" s="43"/>
      <c r="AV101" s="43"/>
      <c r="AW101" s="43"/>
      <c r="AX101" s="43"/>
      <c r="AY101" s="41">
        <f t="shared" si="256"/>
        <v>0</v>
      </c>
      <c r="AZ101" s="42"/>
      <c r="BA101" s="43"/>
      <c r="BB101" s="43"/>
      <c r="BC101" s="43"/>
      <c r="BD101" s="43"/>
      <c r="BE101" s="41">
        <f t="shared" si="236"/>
        <v>0</v>
      </c>
      <c r="BF101" s="44">
        <f t="shared" si="237"/>
        <v>0</v>
      </c>
      <c r="BG101" s="17">
        <f t="shared" si="238"/>
        <v>0</v>
      </c>
      <c r="BH101" s="17">
        <f t="shared" si="239"/>
        <v>0</v>
      </c>
      <c r="BI101" s="17">
        <f t="shared" si="240"/>
        <v>0</v>
      </c>
      <c r="BJ101" s="17">
        <f t="shared" si="241"/>
        <v>3</v>
      </c>
      <c r="BK101" s="17">
        <f t="shared" si="242"/>
        <v>0</v>
      </c>
      <c r="BL101" s="17">
        <f t="shared" si="243"/>
        <v>0</v>
      </c>
      <c r="BM101" s="17">
        <f t="shared" si="244"/>
        <v>0</v>
      </c>
      <c r="BN101" s="17">
        <f t="shared" si="245"/>
        <v>0</v>
      </c>
      <c r="BO101" s="17">
        <f t="shared" si="246"/>
        <v>3</v>
      </c>
      <c r="BP101" s="17">
        <f t="shared" si="247"/>
        <v>437</v>
      </c>
      <c r="BQ101" s="21">
        <f t="shared" si="248"/>
        <v>145.66666666666666</v>
      </c>
    </row>
    <row r="102" spans="1:69" ht="15.75" customHeight="1" x14ac:dyDescent="0.25">
      <c r="A102" s="36"/>
      <c r="B102" s="45" t="s">
        <v>31</v>
      </c>
      <c r="C102" s="46" t="s">
        <v>32</v>
      </c>
      <c r="D102" s="42"/>
      <c r="E102" s="43"/>
      <c r="F102" s="43"/>
      <c r="G102" s="43"/>
      <c r="H102" s="43"/>
      <c r="I102" s="41">
        <f t="shared" si="229"/>
        <v>0</v>
      </c>
      <c r="J102" s="42"/>
      <c r="K102" s="43"/>
      <c r="L102" s="43"/>
      <c r="M102" s="43"/>
      <c r="N102" s="43"/>
      <c r="O102" s="41">
        <f t="shared" si="230"/>
        <v>0</v>
      </c>
      <c r="P102" s="42"/>
      <c r="Q102" s="43"/>
      <c r="R102" s="43"/>
      <c r="S102" s="43"/>
      <c r="T102" s="43"/>
      <c r="U102" s="41">
        <f t="shared" si="231"/>
        <v>0</v>
      </c>
      <c r="V102" s="42"/>
      <c r="W102" s="43"/>
      <c r="X102" s="43"/>
      <c r="Y102" s="43"/>
      <c r="Z102" s="43"/>
      <c r="AA102" s="41">
        <f t="shared" si="232"/>
        <v>0</v>
      </c>
      <c r="AB102" s="42"/>
      <c r="AC102" s="43"/>
      <c r="AD102" s="43"/>
      <c r="AE102" s="43"/>
      <c r="AF102" s="43"/>
      <c r="AG102" s="41">
        <f t="shared" si="233"/>
        <v>0</v>
      </c>
      <c r="AH102" s="42"/>
      <c r="AI102" s="43"/>
      <c r="AJ102" s="43"/>
      <c r="AK102" s="43"/>
      <c r="AL102" s="43"/>
      <c r="AM102" s="41">
        <f t="shared" si="234"/>
        <v>0</v>
      </c>
      <c r="AN102" s="42">
        <v>37</v>
      </c>
      <c r="AO102" s="43">
        <f>AO5</f>
        <v>152</v>
      </c>
      <c r="AP102" s="43">
        <f t="shared" ref="AP102:AR102" si="261">AP5</f>
        <v>150</v>
      </c>
      <c r="AQ102" s="43">
        <f t="shared" si="261"/>
        <v>115</v>
      </c>
      <c r="AR102" s="43">
        <f t="shared" si="261"/>
        <v>170</v>
      </c>
      <c r="AS102" s="41">
        <f t="shared" si="235"/>
        <v>587</v>
      </c>
      <c r="AT102" s="42"/>
      <c r="AU102" s="43"/>
      <c r="AV102" s="43"/>
      <c r="AW102" s="43"/>
      <c r="AX102" s="43"/>
      <c r="AY102" s="41">
        <f t="shared" si="256"/>
        <v>0</v>
      </c>
      <c r="AZ102" s="42"/>
      <c r="BA102" s="43"/>
      <c r="BB102" s="43"/>
      <c r="BC102" s="43"/>
      <c r="BD102" s="43"/>
      <c r="BE102" s="41">
        <f t="shared" si="236"/>
        <v>0</v>
      </c>
      <c r="BF102" s="44">
        <f t="shared" ref="BF102" si="262">SUM((IF(E102&gt;0,1,0)+(IF(F102&gt;0,1,0)+(IF(G102&gt;0,1,0)+(IF(H102&gt;0,1,0))))))</f>
        <v>0</v>
      </c>
      <c r="BG102" s="17">
        <f t="shared" ref="BG102" si="263">SUM((IF(K102&gt;0,1,0)+(IF(L102&gt;0,1,0)+(IF(M102&gt;0,1,0)+(IF(N102&gt;0,1,0))))))</f>
        <v>0</v>
      </c>
      <c r="BH102" s="17">
        <f t="shared" ref="BH102" si="264">SUM((IF(Q102&gt;0,1,0)+(IF(R102&gt;0,1,0)+(IF(S102&gt;0,1,0)+(IF(T102&gt;0,1,0))))))</f>
        <v>0</v>
      </c>
      <c r="BI102" s="17">
        <f t="shared" ref="BI102" si="265">SUM((IF(W102&gt;0,1,0)+(IF(X102&gt;0,1,0)+(IF(Y102&gt;0,1,0)+(IF(Z102&gt;0,1,0))))))</f>
        <v>0</v>
      </c>
      <c r="BJ102" s="17">
        <f t="shared" ref="BJ102" si="266">SUM((IF(AC102&gt;0,1,0)+(IF(AD102&gt;0,1,0)+(IF(AE102&gt;0,1,0)+(IF(AF102&gt;0,1,0))))))</f>
        <v>0</v>
      </c>
      <c r="BK102" s="17">
        <f t="shared" ref="BK102" si="267">SUM((IF(AI102&gt;0,1,0)+(IF(AJ102&gt;0,1,0)+(IF(AK102&gt;0,1,0)+(IF(AL102&gt;0,1,0))))))</f>
        <v>0</v>
      </c>
      <c r="BL102" s="17">
        <f t="shared" ref="BL102" si="268">SUM((IF(AO102&gt;0,1,0)+(IF(AP102&gt;0,1,0)+(IF(AQ102&gt;0,1,0)+(IF(AR102&gt;0,1,0))))))</f>
        <v>4</v>
      </c>
      <c r="BM102" s="17">
        <f t="shared" ref="BM102" si="269">SUM((IF(AU102&gt;0,1,0)+(IF(AV102&gt;0,1,0)+(IF(AW102&gt;0,1,0)+(IF(AX102&gt;0,1,0))))))</f>
        <v>0</v>
      </c>
      <c r="BN102" s="17">
        <f t="shared" ref="BN102" si="270">SUM((IF(BA102&gt;0,1,0)+(IF(BB102&gt;0,1,0)+(IF(BC102&gt;0,1,0)+(IF(BD102&gt;0,1,0))))))</f>
        <v>0</v>
      </c>
      <c r="BO102" s="17">
        <f t="shared" ref="BO102" si="271">SUM(BF102:BN102)</f>
        <v>4</v>
      </c>
      <c r="BP102" s="17">
        <f t="shared" ref="BP102" si="272">I102+O102+U102+AA102+AG102+AM102+AS102+AY102+BE102</f>
        <v>587</v>
      </c>
      <c r="BQ102" s="21">
        <f t="shared" ref="BQ102" si="273">BP102/BO102</f>
        <v>146.75</v>
      </c>
    </row>
    <row r="103" spans="1:69" ht="15.75" customHeight="1" x14ac:dyDescent="0.25">
      <c r="A103" s="36"/>
      <c r="B103" s="45" t="s">
        <v>98</v>
      </c>
      <c r="C103" s="46" t="s">
        <v>77</v>
      </c>
      <c r="D103" s="42"/>
      <c r="E103" s="43"/>
      <c r="F103" s="43"/>
      <c r="G103" s="43"/>
      <c r="H103" s="43"/>
      <c r="I103" s="41">
        <f t="shared" si="229"/>
        <v>0</v>
      </c>
      <c r="J103" s="42"/>
      <c r="K103" s="43"/>
      <c r="L103" s="43"/>
      <c r="M103" s="43"/>
      <c r="N103" s="43"/>
      <c r="O103" s="41">
        <f t="shared" si="230"/>
        <v>0</v>
      </c>
      <c r="P103" s="42"/>
      <c r="Q103" s="43"/>
      <c r="R103" s="43"/>
      <c r="S103" s="43"/>
      <c r="T103" s="43"/>
      <c r="U103" s="41">
        <f t="shared" si="231"/>
        <v>0</v>
      </c>
      <c r="V103" s="42"/>
      <c r="W103" s="43"/>
      <c r="X103" s="43"/>
      <c r="Y103" s="43"/>
      <c r="Z103" s="43"/>
      <c r="AA103" s="41">
        <f t="shared" si="232"/>
        <v>0</v>
      </c>
      <c r="AB103" s="42"/>
      <c r="AC103" s="43"/>
      <c r="AD103" s="43"/>
      <c r="AE103" s="43"/>
      <c r="AF103" s="43"/>
      <c r="AG103" s="41">
        <f t="shared" si="233"/>
        <v>0</v>
      </c>
      <c r="AH103" s="42">
        <v>61</v>
      </c>
      <c r="AI103" s="43">
        <f>AI16</f>
        <v>115</v>
      </c>
      <c r="AJ103" s="43">
        <f t="shared" ref="AJ103:AL103" si="274">AJ16</f>
        <v>150</v>
      </c>
      <c r="AK103" s="43">
        <f t="shared" si="274"/>
        <v>136</v>
      </c>
      <c r="AL103" s="43">
        <f t="shared" si="274"/>
        <v>129</v>
      </c>
      <c r="AM103" s="41">
        <f t="shared" si="234"/>
        <v>530</v>
      </c>
      <c r="AN103" s="42"/>
      <c r="AO103" s="43"/>
      <c r="AP103" s="43"/>
      <c r="AQ103" s="43"/>
      <c r="AR103" s="43"/>
      <c r="AS103" s="41">
        <f t="shared" si="235"/>
        <v>0</v>
      </c>
      <c r="AT103" s="42"/>
      <c r="AU103" s="43"/>
      <c r="AV103" s="43"/>
      <c r="AW103" s="43"/>
      <c r="AX103" s="43"/>
      <c r="AY103" s="41">
        <f t="shared" si="256"/>
        <v>0</v>
      </c>
      <c r="AZ103" s="42"/>
      <c r="BA103" s="43"/>
      <c r="BB103" s="43"/>
      <c r="BC103" s="43"/>
      <c r="BD103" s="43"/>
      <c r="BE103" s="41">
        <f t="shared" si="236"/>
        <v>0</v>
      </c>
      <c r="BF103" s="44">
        <f t="shared" si="237"/>
        <v>0</v>
      </c>
      <c r="BG103" s="17">
        <f t="shared" si="238"/>
        <v>0</v>
      </c>
      <c r="BH103" s="17">
        <f t="shared" si="239"/>
        <v>0</v>
      </c>
      <c r="BI103" s="17">
        <f t="shared" si="240"/>
        <v>0</v>
      </c>
      <c r="BJ103" s="17">
        <f t="shared" si="241"/>
        <v>0</v>
      </c>
      <c r="BK103" s="17">
        <f t="shared" si="242"/>
        <v>4</v>
      </c>
      <c r="BL103" s="17">
        <f t="shared" si="243"/>
        <v>0</v>
      </c>
      <c r="BM103" s="17">
        <f t="shared" si="244"/>
        <v>0</v>
      </c>
      <c r="BN103" s="17">
        <f t="shared" si="245"/>
        <v>0</v>
      </c>
      <c r="BO103" s="17">
        <f t="shared" si="246"/>
        <v>4</v>
      </c>
      <c r="BP103" s="17">
        <f t="shared" si="247"/>
        <v>530</v>
      </c>
      <c r="BQ103" s="21">
        <f t="shared" si="248"/>
        <v>132.5</v>
      </c>
    </row>
    <row r="104" spans="1:69" ht="15.75" customHeight="1" x14ac:dyDescent="0.25">
      <c r="A104" s="36"/>
      <c r="B104" s="37" t="s">
        <v>35</v>
      </c>
      <c r="C104" s="46"/>
      <c r="D104" s="42"/>
      <c r="E104" s="40">
        <f>SUM(E96:E103)</f>
        <v>291</v>
      </c>
      <c r="F104" s="40">
        <f>SUM(F96:F103)</f>
        <v>353</v>
      </c>
      <c r="G104" s="40">
        <f>SUM(G96:G103)</f>
        <v>277</v>
      </c>
      <c r="H104" s="40">
        <f>SUM(H96:H103)</f>
        <v>275</v>
      </c>
      <c r="I104" s="41">
        <f>SUM(I96:I103)</f>
        <v>1196</v>
      </c>
      <c r="J104" s="42"/>
      <c r="K104" s="40">
        <f>SUM(K96:K103)</f>
        <v>286</v>
      </c>
      <c r="L104" s="40">
        <f>SUM(L96:L103)</f>
        <v>361</v>
      </c>
      <c r="M104" s="40">
        <f>SUM(M96:M103)</f>
        <v>355</v>
      </c>
      <c r="N104" s="40">
        <f>SUM(N96:N103)</f>
        <v>289</v>
      </c>
      <c r="O104" s="41">
        <f>SUM(O96:O103)</f>
        <v>1291</v>
      </c>
      <c r="P104" s="42"/>
      <c r="Q104" s="40">
        <f>SUM(Q96:Q103)</f>
        <v>362</v>
      </c>
      <c r="R104" s="40">
        <f>SUM(R96:R103)</f>
        <v>327</v>
      </c>
      <c r="S104" s="40">
        <f>SUM(S96:S103)</f>
        <v>277</v>
      </c>
      <c r="T104" s="40">
        <f>SUM(T96:T103)</f>
        <v>285</v>
      </c>
      <c r="U104" s="41">
        <f>SUM(U96:U103)</f>
        <v>1251</v>
      </c>
      <c r="V104" s="42"/>
      <c r="W104" s="40">
        <f>SUM(W96:W103)</f>
        <v>325</v>
      </c>
      <c r="X104" s="40">
        <f>SUM(X96:X103)</f>
        <v>286</v>
      </c>
      <c r="Y104" s="40">
        <f>SUM(Y96:Y103)</f>
        <v>337</v>
      </c>
      <c r="Z104" s="40">
        <f>SUM(Z96:Z103)</f>
        <v>318</v>
      </c>
      <c r="AA104" s="41">
        <f>SUM(AA96:AA103)</f>
        <v>1266</v>
      </c>
      <c r="AB104" s="42"/>
      <c r="AC104" s="40">
        <f>SUM(AC96:AC103)</f>
        <v>176</v>
      </c>
      <c r="AD104" s="40">
        <f>SUM(AD96:AD103)</f>
        <v>308</v>
      </c>
      <c r="AE104" s="40">
        <f>SUM(AE96:AE103)</f>
        <v>354</v>
      </c>
      <c r="AF104" s="40">
        <f>SUM(AF96:AF103)</f>
        <v>340</v>
      </c>
      <c r="AG104" s="41">
        <f>SUM(AG96:AG103)</f>
        <v>1178</v>
      </c>
      <c r="AH104" s="42"/>
      <c r="AI104" s="40">
        <f>SUM(AI96:AI103)</f>
        <v>300</v>
      </c>
      <c r="AJ104" s="40">
        <f>SUM(AJ96:AJ103)</f>
        <v>297</v>
      </c>
      <c r="AK104" s="40">
        <f>SUM(AK96:AK103)</f>
        <v>291</v>
      </c>
      <c r="AL104" s="40">
        <f>SUM(AL96:AL103)</f>
        <v>277</v>
      </c>
      <c r="AM104" s="41">
        <f>SUM(AM96:AM103)</f>
        <v>1165</v>
      </c>
      <c r="AN104" s="42"/>
      <c r="AO104" s="40">
        <f>SUM(AO96:AO103)</f>
        <v>306</v>
      </c>
      <c r="AP104" s="40">
        <f>SUM(AP96:AP103)</f>
        <v>353</v>
      </c>
      <c r="AQ104" s="40">
        <f>SUM(AQ96:AQ103)</f>
        <v>307</v>
      </c>
      <c r="AR104" s="40">
        <f>SUM(AR96:AR103)</f>
        <v>365</v>
      </c>
      <c r="AS104" s="41">
        <f>SUM(AS96:AS103)</f>
        <v>1331</v>
      </c>
      <c r="AT104" s="42"/>
      <c r="AU104" s="40">
        <f>SUM(AU96:AU103)</f>
        <v>0</v>
      </c>
      <c r="AV104" s="40">
        <f>SUM(AV96:AV103)</f>
        <v>0</v>
      </c>
      <c r="AW104" s="40">
        <f>SUM(AW96:AW103)</f>
        <v>0</v>
      </c>
      <c r="AX104" s="40">
        <f>SUM(AX96:AX103)</f>
        <v>0</v>
      </c>
      <c r="AY104" s="41">
        <f>SUM(AY96:AY103)</f>
        <v>0</v>
      </c>
      <c r="AZ104" s="42"/>
      <c r="BA104" s="40">
        <f>SUM(BA96:BA103)</f>
        <v>0</v>
      </c>
      <c r="BB104" s="40">
        <f>SUM(BB96:BB103)</f>
        <v>0</v>
      </c>
      <c r="BC104" s="40">
        <f>SUM(BC96:BC103)</f>
        <v>0</v>
      </c>
      <c r="BD104" s="40">
        <f>SUM(BD96:BD103)</f>
        <v>0</v>
      </c>
      <c r="BE104" s="41">
        <f>SUM(BE96:BE103)</f>
        <v>0</v>
      </c>
      <c r="BF104" s="44">
        <f t="shared" si="237"/>
        <v>4</v>
      </c>
      <c r="BG104" s="17">
        <f t="shared" si="238"/>
        <v>4</v>
      </c>
      <c r="BH104" s="17">
        <f t="shared" si="239"/>
        <v>4</v>
      </c>
      <c r="BI104" s="17">
        <f t="shared" si="240"/>
        <v>4</v>
      </c>
      <c r="BJ104" s="17">
        <f t="shared" si="241"/>
        <v>4</v>
      </c>
      <c r="BK104" s="17">
        <f t="shared" si="242"/>
        <v>4</v>
      </c>
      <c r="BL104" s="17">
        <f t="shared" si="243"/>
        <v>4</v>
      </c>
      <c r="BM104" s="17">
        <f t="shared" si="244"/>
        <v>0</v>
      </c>
      <c r="BN104" s="17">
        <f t="shared" si="245"/>
        <v>0</v>
      </c>
      <c r="BO104" s="17">
        <f t="shared" si="246"/>
        <v>28</v>
      </c>
      <c r="BP104" s="17">
        <f t="shared" si="247"/>
        <v>8678</v>
      </c>
      <c r="BQ104" s="17">
        <f t="shared" si="248"/>
        <v>309.92857142857144</v>
      </c>
    </row>
    <row r="105" spans="1:69" ht="15.75" customHeight="1" x14ac:dyDescent="0.25">
      <c r="A105" s="36"/>
      <c r="B105" s="37" t="s">
        <v>36</v>
      </c>
      <c r="C105" s="46"/>
      <c r="D105" s="39">
        <f>SUM(D96:D103)</f>
        <v>98</v>
      </c>
      <c r="E105" s="40">
        <f>E104+$D$105</f>
        <v>389</v>
      </c>
      <c r="F105" s="40">
        <f>F104+$D$105</f>
        <v>451</v>
      </c>
      <c r="G105" s="40">
        <f>G104+$D$105</f>
        <v>375</v>
      </c>
      <c r="H105" s="40">
        <f>H104+$D$105</f>
        <v>373</v>
      </c>
      <c r="I105" s="41">
        <f>E105+F105+G105+H105</f>
        <v>1588</v>
      </c>
      <c r="J105" s="39">
        <f>SUM(J96:J103)</f>
        <v>116</v>
      </c>
      <c r="K105" s="40">
        <f>K104+$J$105</f>
        <v>402</v>
      </c>
      <c r="L105" s="40">
        <f>L104+$J$105</f>
        <v>477</v>
      </c>
      <c r="M105" s="40">
        <f>M104+$J$105</f>
        <v>471</v>
      </c>
      <c r="N105" s="40">
        <f>N104+$J$105</f>
        <v>405</v>
      </c>
      <c r="O105" s="41">
        <f>K105+L105+M105+N105</f>
        <v>1755</v>
      </c>
      <c r="P105" s="39">
        <f>SUM(P96:P103)</f>
        <v>97</v>
      </c>
      <c r="Q105" s="40">
        <f>Q104+$P$105</f>
        <v>459</v>
      </c>
      <c r="R105" s="40">
        <f>R104+$P$105</f>
        <v>424</v>
      </c>
      <c r="S105" s="40">
        <f>S104+$P$105</f>
        <v>374</v>
      </c>
      <c r="T105" s="40">
        <f>T104+$P$105</f>
        <v>382</v>
      </c>
      <c r="U105" s="41">
        <f>Q105+R105+S105+T105</f>
        <v>1639</v>
      </c>
      <c r="V105" s="39">
        <f>SUM(V96:V103)</f>
        <v>92</v>
      </c>
      <c r="W105" s="40">
        <f>W104+$V$105</f>
        <v>417</v>
      </c>
      <c r="X105" s="40">
        <f>X104+$V$105</f>
        <v>378</v>
      </c>
      <c r="Y105" s="40">
        <f>Y104+$V$105</f>
        <v>429</v>
      </c>
      <c r="Z105" s="40">
        <f>Z104+$V$105</f>
        <v>410</v>
      </c>
      <c r="AA105" s="41">
        <f>W105+X105+Y105+Z105</f>
        <v>1634</v>
      </c>
      <c r="AB105" s="39">
        <f>SUM(AB96:AB103)</f>
        <v>80</v>
      </c>
      <c r="AC105" s="40">
        <f>AC104+$AB$105-43</f>
        <v>213</v>
      </c>
      <c r="AD105" s="40">
        <f>AD104+$AB$105</f>
        <v>388</v>
      </c>
      <c r="AE105" s="40">
        <f>AE104+$AB$105</f>
        <v>434</v>
      </c>
      <c r="AF105" s="40">
        <f>AF104+$AB$105</f>
        <v>420</v>
      </c>
      <c r="AG105" s="41">
        <f>AC105+AD105+AE105+AF105</f>
        <v>1455</v>
      </c>
      <c r="AH105" s="39">
        <f>SUM(AH96:AH103)</f>
        <v>95</v>
      </c>
      <c r="AI105" s="40">
        <f>AI104+$AH$105</f>
        <v>395</v>
      </c>
      <c r="AJ105" s="40">
        <f>AJ104+$AH$105</f>
        <v>392</v>
      </c>
      <c r="AK105" s="40">
        <f>AK104+$AH$105</f>
        <v>386</v>
      </c>
      <c r="AL105" s="40">
        <f>AL104+$AH$105</f>
        <v>372</v>
      </c>
      <c r="AM105" s="41">
        <f>AI105+AJ105+AK105+AL105</f>
        <v>1545</v>
      </c>
      <c r="AN105" s="39">
        <f>SUM(AN96:AN103)</f>
        <v>72</v>
      </c>
      <c r="AO105" s="40">
        <f>AO104+$AN$105</f>
        <v>378</v>
      </c>
      <c r="AP105" s="40">
        <f>AP104+$AN$105</f>
        <v>425</v>
      </c>
      <c r="AQ105" s="40">
        <f>AQ104+$AN$105</f>
        <v>379</v>
      </c>
      <c r="AR105" s="40">
        <f>AR104+$AN$105</f>
        <v>437</v>
      </c>
      <c r="AS105" s="41">
        <f>AO105+AP105+AQ105+AR105</f>
        <v>1619</v>
      </c>
      <c r="AT105" s="39">
        <f>SUM(AT96:AT103)</f>
        <v>0</v>
      </c>
      <c r="AU105" s="40">
        <f>AU104+$AT$105</f>
        <v>0</v>
      </c>
      <c r="AV105" s="40">
        <f>AV104+$AT$105</f>
        <v>0</v>
      </c>
      <c r="AW105" s="40">
        <f>AW104+$AT$105</f>
        <v>0</v>
      </c>
      <c r="AX105" s="40">
        <f>AX104+$AT$105</f>
        <v>0</v>
      </c>
      <c r="AY105" s="41">
        <f>AU105+AV105+AW105+AX105</f>
        <v>0</v>
      </c>
      <c r="AZ105" s="39">
        <f>SUM(AZ96:AZ103)</f>
        <v>0</v>
      </c>
      <c r="BA105" s="40">
        <f>BA104+$AZ$105</f>
        <v>0</v>
      </c>
      <c r="BB105" s="40">
        <f>BB104+$AZ$105</f>
        <v>0</v>
      </c>
      <c r="BC105" s="40">
        <f>BC104+$AZ$105</f>
        <v>0</v>
      </c>
      <c r="BD105" s="40">
        <f>BD104+$AZ$105</f>
        <v>0</v>
      </c>
      <c r="BE105" s="41">
        <f>BA105+BB105+BC105+BD105</f>
        <v>0</v>
      </c>
      <c r="BF105" s="44">
        <f t="shared" si="237"/>
        <v>4</v>
      </c>
      <c r="BG105" s="17">
        <f t="shared" si="238"/>
        <v>4</v>
      </c>
      <c r="BH105" s="17">
        <f t="shared" si="239"/>
        <v>4</v>
      </c>
      <c r="BI105" s="17">
        <f t="shared" si="240"/>
        <v>4</v>
      </c>
      <c r="BJ105" s="17">
        <f t="shared" si="241"/>
        <v>4</v>
      </c>
      <c r="BK105" s="17">
        <f t="shared" si="242"/>
        <v>4</v>
      </c>
      <c r="BL105" s="17">
        <f t="shared" si="243"/>
        <v>4</v>
      </c>
      <c r="BM105" s="17">
        <f t="shared" si="244"/>
        <v>0</v>
      </c>
      <c r="BN105" s="17">
        <f t="shared" si="245"/>
        <v>0</v>
      </c>
      <c r="BO105" s="17">
        <f t="shared" si="246"/>
        <v>28</v>
      </c>
      <c r="BP105" s="17">
        <f t="shared" si="247"/>
        <v>11235</v>
      </c>
      <c r="BQ105" s="17">
        <f t="shared" si="248"/>
        <v>401.25</v>
      </c>
    </row>
    <row r="106" spans="1:69" ht="15.75" customHeight="1" x14ac:dyDescent="0.25">
      <c r="A106" s="36"/>
      <c r="B106" s="37" t="s">
        <v>37</v>
      </c>
      <c r="C106" s="46"/>
      <c r="D106" s="42"/>
      <c r="E106" s="40">
        <f t="shared" ref="E106:I107" si="275">IF($D$105&gt;0,IF(E104=E120,0.5,IF(E104&gt;E120,1,0)),0)</f>
        <v>0</v>
      </c>
      <c r="F106" s="40">
        <f t="shared" si="275"/>
        <v>1</v>
      </c>
      <c r="G106" s="40">
        <f t="shared" si="275"/>
        <v>0</v>
      </c>
      <c r="H106" s="40">
        <f t="shared" si="275"/>
        <v>0</v>
      </c>
      <c r="I106" s="41">
        <f t="shared" si="275"/>
        <v>0</v>
      </c>
      <c r="J106" s="42"/>
      <c r="K106" s="40">
        <f t="shared" ref="K106:O107" si="276">IF($J$105&gt;0,IF(K104=K183,0.5,IF(K104&gt;K183,1,0)),0)</f>
        <v>0.5</v>
      </c>
      <c r="L106" s="40">
        <f t="shared" si="276"/>
        <v>0.5</v>
      </c>
      <c r="M106" s="40">
        <f t="shared" si="276"/>
        <v>0.5</v>
      </c>
      <c r="N106" s="40">
        <f t="shared" si="276"/>
        <v>0.5</v>
      </c>
      <c r="O106" s="41">
        <f t="shared" si="276"/>
        <v>0.5</v>
      </c>
      <c r="P106" s="42"/>
      <c r="Q106" s="40">
        <f>IF($P$105&gt;0,IF(Q104=Q90,0.5,IF(Q104&gt;Q90,1,0)),0)</f>
        <v>0.5</v>
      </c>
      <c r="R106" s="40">
        <f>IF($P$105&gt;0,IF(R104=R90,0.5,IF(R104&gt;R90,1,0)),0)</f>
        <v>1</v>
      </c>
      <c r="S106" s="40">
        <f>IF($P$105&gt;0,IF(S104=S90,0.5,IF(S104&gt;S90,1,0)),0)</f>
        <v>0</v>
      </c>
      <c r="T106" s="40">
        <f>IF($P$105&gt;0,IF(T104=T90,0.5,IF(T104&gt;T90,1,0)),0)</f>
        <v>0</v>
      </c>
      <c r="U106" s="41">
        <f>IF($P$105&gt;0,IF(U104=U90,0.5,IF(U104&gt;U90,1,0)),0)</f>
        <v>0</v>
      </c>
      <c r="V106" s="42"/>
      <c r="W106" s="40">
        <f>IF($V$105&gt;0,IF(W104=W75,0.5,IF(W104&gt;W75,1,0)),0)</f>
        <v>1</v>
      </c>
      <c r="X106" s="40">
        <f>IF($V$105&gt;0,IF(X104=X75,0.5,IF(X104&gt;X75,1,0)),0)</f>
        <v>1</v>
      </c>
      <c r="Y106" s="40">
        <f>IF($V$105&gt;0,IF(Y104=Y75,0.5,IF(Y104&gt;Y75,1,0)),0)</f>
        <v>1</v>
      </c>
      <c r="Z106" s="40">
        <f>IF($V$105&gt;0,IF(Z104=Z75,0.5,IF(Z104&gt;Z75,1,0)),0)</f>
        <v>1</v>
      </c>
      <c r="AA106" s="41">
        <f>IF($V$105&gt;0,IF(AA104=AA75,0.5,IF(AA104&gt;AA75,1,0)),0)</f>
        <v>1</v>
      </c>
      <c r="AB106" s="42"/>
      <c r="AC106" s="40">
        <f t="shared" ref="AC106:AG107" si="277">IF($AB$105&gt;0,IF(AC104=AC166,0.5,IF(AC104&gt;AC166,1,0)),0)</f>
        <v>0</v>
      </c>
      <c r="AD106" s="40">
        <f t="shared" si="277"/>
        <v>1</v>
      </c>
      <c r="AE106" s="40">
        <f t="shared" si="277"/>
        <v>1</v>
      </c>
      <c r="AF106" s="40">
        <f t="shared" si="277"/>
        <v>0</v>
      </c>
      <c r="AG106" s="41">
        <f t="shared" si="277"/>
        <v>0</v>
      </c>
      <c r="AH106" s="42"/>
      <c r="AI106" s="40">
        <f t="shared" ref="AI106:AM107" si="278">IF($AH$105&gt;0,IF(AI104=AI154,0.5,IF(AI104&gt;AI154,1,0)),0)</f>
        <v>1</v>
      </c>
      <c r="AJ106" s="40">
        <f t="shared" si="278"/>
        <v>1</v>
      </c>
      <c r="AK106" s="40">
        <f t="shared" si="278"/>
        <v>0</v>
      </c>
      <c r="AL106" s="40">
        <f t="shared" si="278"/>
        <v>0</v>
      </c>
      <c r="AM106" s="41">
        <f t="shared" si="278"/>
        <v>0</v>
      </c>
      <c r="AN106" s="42"/>
      <c r="AO106" s="40">
        <f>IF($AN$105&gt;0,IF(AO104=AO48,0.5,IF(AO104&gt;AO48,1,0)),0)</f>
        <v>0</v>
      </c>
      <c r="AP106" s="40">
        <f>IF($AN$105&gt;0,IF(AP104=AP48,0.5,IF(AP104&gt;AP48,1,0)),0)</f>
        <v>0</v>
      </c>
      <c r="AQ106" s="40">
        <f>IF($AN$105&gt;0,IF(AQ104=AQ48,0.5,IF(AQ104&gt;AQ48,1,0)),0)</f>
        <v>0</v>
      </c>
      <c r="AR106" s="40">
        <f>IF($AN$105&gt;0,IF(AR104=AR48,0.5,IF(AR104&gt;AR48,1,0)),0)</f>
        <v>1</v>
      </c>
      <c r="AS106" s="41">
        <f>IF($AN$105&gt;0,IF(AS104=AS48,0.5,IF(AS104&gt;AS48,1,0)),0)</f>
        <v>0</v>
      </c>
      <c r="AT106" s="42"/>
      <c r="AU106" s="40">
        <f t="shared" ref="AU106:AY107" si="279">IF($AT$105&gt;0,IF(AU104=AU138,0.5,IF(AU104&gt;AU138,1,0)),0)</f>
        <v>0</v>
      </c>
      <c r="AV106" s="40">
        <f t="shared" si="279"/>
        <v>0</v>
      </c>
      <c r="AW106" s="40">
        <f t="shared" si="279"/>
        <v>0</v>
      </c>
      <c r="AX106" s="40">
        <f t="shared" si="279"/>
        <v>0</v>
      </c>
      <c r="AY106" s="41">
        <f t="shared" si="279"/>
        <v>0</v>
      </c>
      <c r="AZ106" s="42"/>
      <c r="BA106" s="40">
        <f>IF($AZ$105&gt;0,IF(BA104=BA62,0.5,IF(BA104&gt;BA62,1,0)),0)</f>
        <v>0</v>
      </c>
      <c r="BB106" s="40">
        <f>IF($AZ$105&gt;0,IF(BB104=BB62,0.5,IF(BB104&gt;BB62,1,0)),0)</f>
        <v>0</v>
      </c>
      <c r="BC106" s="40">
        <f>IF($AZ$105&gt;0,IF(BC104=BC62,0.5,IF(BC104&gt;BC62,1,0)),0)</f>
        <v>0</v>
      </c>
      <c r="BD106" s="40">
        <f>IF($AZ$105&gt;0,IF(BD104=BD62,0.5,IF(BD104&gt;BD62,1,0)),0)</f>
        <v>0</v>
      </c>
      <c r="BE106" s="41">
        <f>IF($AZ$105&gt;0,IF(BE104=BE62,0.5,IF(BE104&gt;BE62,1,0)),0)</f>
        <v>0</v>
      </c>
      <c r="BF106" s="47"/>
      <c r="BG106" s="21"/>
      <c r="BH106" s="21"/>
      <c r="BI106" s="21"/>
      <c r="BJ106" s="21"/>
      <c r="BK106" s="21"/>
      <c r="BL106" s="21"/>
      <c r="BM106" s="21"/>
      <c r="BN106" s="21"/>
      <c r="BO106" s="21"/>
      <c r="BP106" s="17">
        <f t="shared" si="247"/>
        <v>1.5</v>
      </c>
      <c r="BQ106" s="21"/>
    </row>
    <row r="107" spans="1:69" ht="15.75" customHeight="1" x14ac:dyDescent="0.25">
      <c r="A107" s="36"/>
      <c r="B107" s="37" t="s">
        <v>38</v>
      </c>
      <c r="C107" s="46"/>
      <c r="D107" s="42"/>
      <c r="E107" s="40">
        <f t="shared" si="275"/>
        <v>0</v>
      </c>
      <c r="F107" s="40">
        <f t="shared" si="275"/>
        <v>1</v>
      </c>
      <c r="G107" s="40">
        <f t="shared" si="275"/>
        <v>0</v>
      </c>
      <c r="H107" s="40">
        <f t="shared" si="275"/>
        <v>0</v>
      </c>
      <c r="I107" s="41">
        <f t="shared" si="275"/>
        <v>0</v>
      </c>
      <c r="J107" s="42"/>
      <c r="K107" s="40">
        <f t="shared" si="276"/>
        <v>0.5</v>
      </c>
      <c r="L107" s="40">
        <f t="shared" si="276"/>
        <v>0.5</v>
      </c>
      <c r="M107" s="40">
        <f t="shared" si="276"/>
        <v>0.5</v>
      </c>
      <c r="N107" s="40">
        <f t="shared" si="276"/>
        <v>0.5</v>
      </c>
      <c r="O107" s="41">
        <f t="shared" si="276"/>
        <v>0.5</v>
      </c>
      <c r="P107" s="42"/>
      <c r="Q107" s="40">
        <f>IF($P$105&gt;0,IF(Q105=Q91,0.5,IF(Q105&gt;Q91,1,0)),0)</f>
        <v>1</v>
      </c>
      <c r="R107" s="40">
        <f>IF($P$105&gt;0,IF(R105=R91,0.5,IF(R105&gt;R91,1,0)),0)</f>
        <v>1</v>
      </c>
      <c r="S107" s="40">
        <f>IF($P$105&gt;0,IF(S105=S91,0.5,IF(S105&gt;S91,1,0)),0)</f>
        <v>0</v>
      </c>
      <c r="T107" s="40">
        <f>IF($P$105&gt;0,IF(T105=T91,0.5,IF(T105&gt;T91,1,0)),0)</f>
        <v>0</v>
      </c>
      <c r="U107" s="41">
        <f>IF($P$105&gt;0,IF(U105=U91,0.5,IF(U105&gt;U91,1,0)),0)</f>
        <v>0</v>
      </c>
      <c r="V107" s="42"/>
      <c r="W107" s="40">
        <f>IF($V$105&gt;0,IF(W105=W76,0.5,IF(W105&gt;W76,1,0)),0)</f>
        <v>1</v>
      </c>
      <c r="X107" s="40">
        <f>IF($V$105&gt;0,IF(X105=X76,0.5,IF(X105&gt;X76,1,0)),0)</f>
        <v>1</v>
      </c>
      <c r="Y107" s="40">
        <f>IF($V$105&gt;0,IF(Y105=Y76,0.5,IF(Y105&gt;Y76,1,0)),0)</f>
        <v>1</v>
      </c>
      <c r="Z107" s="40">
        <f>IF($V$105&gt;0,IF(Z105=Z76,0.5,IF(Z105&gt;Z76,1,0)),0)</f>
        <v>0</v>
      </c>
      <c r="AA107" s="41">
        <f>IF($V$105&gt;0,IF(AA105=AA76,0.5,IF(AA105&gt;AA76,1,0)),0)</f>
        <v>1</v>
      </c>
      <c r="AB107" s="42"/>
      <c r="AC107" s="40">
        <f t="shared" si="277"/>
        <v>0</v>
      </c>
      <c r="AD107" s="40">
        <f t="shared" si="277"/>
        <v>1</v>
      </c>
      <c r="AE107" s="40">
        <f t="shared" si="277"/>
        <v>1</v>
      </c>
      <c r="AF107" s="40">
        <f t="shared" si="277"/>
        <v>0</v>
      </c>
      <c r="AG107" s="41">
        <f t="shared" si="277"/>
        <v>0</v>
      </c>
      <c r="AH107" s="42"/>
      <c r="AI107" s="40">
        <f t="shared" si="278"/>
        <v>0</v>
      </c>
      <c r="AJ107" s="40">
        <f t="shared" si="278"/>
        <v>1</v>
      </c>
      <c r="AK107" s="40">
        <f t="shared" si="278"/>
        <v>0</v>
      </c>
      <c r="AL107" s="40">
        <f t="shared" si="278"/>
        <v>0</v>
      </c>
      <c r="AM107" s="41">
        <f t="shared" si="278"/>
        <v>0</v>
      </c>
      <c r="AN107" s="42"/>
      <c r="AO107" s="40">
        <f>IF($AN$105&gt;0,IF(AO105=AO49,0.5,IF(AO105&gt;AO49,1,0)),0)</f>
        <v>0</v>
      </c>
      <c r="AP107" s="40">
        <f>IF($AN$105&gt;0,IF(AP105=AP49,0.5,IF(AP105&gt;AP49,1,0)),0)</f>
        <v>0</v>
      </c>
      <c r="AQ107" s="40">
        <f>IF($AN$105&gt;0,IF(AQ105=AQ49,0.5,IF(AQ105&gt;AQ49,1,0)),0)</f>
        <v>0</v>
      </c>
      <c r="AR107" s="40">
        <f>IF($AN$105&gt;0,IF(AR105=AR49,0.5,IF(AR105&gt;AR49,1,0)),0)</f>
        <v>1</v>
      </c>
      <c r="AS107" s="41">
        <f>IF($AN$105&gt;0,IF(AS105=AS49,0.5,IF(AS105&gt;AS49,1,0)),0)</f>
        <v>0</v>
      </c>
      <c r="AT107" s="42"/>
      <c r="AU107" s="40">
        <f t="shared" si="279"/>
        <v>0</v>
      </c>
      <c r="AV107" s="40">
        <f t="shared" si="279"/>
        <v>0</v>
      </c>
      <c r="AW107" s="40">
        <f t="shared" si="279"/>
        <v>0</v>
      </c>
      <c r="AX107" s="40">
        <f t="shared" si="279"/>
        <v>0</v>
      </c>
      <c r="AY107" s="41">
        <f t="shared" si="279"/>
        <v>0</v>
      </c>
      <c r="AZ107" s="42"/>
      <c r="BA107" s="40">
        <f>IF($AZ$105&gt;0,IF(BA105=BA63,0.5,IF(BA105&gt;BA63,1,0)),0)</f>
        <v>0</v>
      </c>
      <c r="BB107" s="40">
        <f>IF($AZ$105&gt;0,IF(BB105=BB63,0.5,IF(BB105&gt;BB63,1,0)),0)</f>
        <v>0</v>
      </c>
      <c r="BC107" s="40">
        <f>IF($AZ$105&gt;0,IF(BC105=BC63,0.5,IF(BC105&gt;BC63,1,0)),0)</f>
        <v>0</v>
      </c>
      <c r="BD107" s="40">
        <f>IF($AZ$105&gt;0,IF(BD105=BD63,0.5,IF(BD105&gt;BD63,1,0)),0)</f>
        <v>0</v>
      </c>
      <c r="BE107" s="41">
        <f>IF($AZ$105&gt;0,IF(BE105=BE63,0.5,IF(BE105&gt;BE63,1,0)),0)</f>
        <v>0</v>
      </c>
      <c r="BF107" s="47"/>
      <c r="BG107" s="21"/>
      <c r="BH107" s="21"/>
      <c r="BI107" s="21"/>
      <c r="BJ107" s="21"/>
      <c r="BK107" s="21"/>
      <c r="BL107" s="21"/>
      <c r="BM107" s="21"/>
      <c r="BN107" s="21"/>
      <c r="BO107" s="21"/>
      <c r="BP107" s="17">
        <f t="shared" si="247"/>
        <v>1.5</v>
      </c>
      <c r="BQ107" s="21"/>
    </row>
    <row r="108" spans="1:69" ht="14.25" customHeight="1" x14ac:dyDescent="0.25">
      <c r="A108" s="48"/>
      <c r="B108" s="49" t="s">
        <v>39</v>
      </c>
      <c r="C108" s="50"/>
      <c r="D108" s="51"/>
      <c r="E108" s="52"/>
      <c r="F108" s="52"/>
      <c r="G108" s="52"/>
      <c r="H108" s="52"/>
      <c r="I108" s="53">
        <f>SUM(E106+F106+G106+H106+I106+E107+F107+G107+H107+I107)</f>
        <v>2</v>
      </c>
      <c r="J108" s="51"/>
      <c r="K108" s="52"/>
      <c r="L108" s="52"/>
      <c r="M108" s="52"/>
      <c r="N108" s="52"/>
      <c r="O108" s="53">
        <f>SUM(K106+L106+M106+N106+O106+K107+L107+M107+N107+O107)</f>
        <v>5</v>
      </c>
      <c r="P108" s="51"/>
      <c r="Q108" s="52"/>
      <c r="R108" s="52"/>
      <c r="S108" s="52"/>
      <c r="T108" s="52"/>
      <c r="U108" s="53">
        <f>SUM(Q106+R106+S106+T106+U106+Q107+R107+S107+T107+U107)</f>
        <v>3.5</v>
      </c>
      <c r="V108" s="51"/>
      <c r="W108" s="52"/>
      <c r="X108" s="52"/>
      <c r="Y108" s="52"/>
      <c r="Z108" s="52"/>
      <c r="AA108" s="53">
        <f>SUM(W106+X106+Y106+Z106+AA106+W107+X107+Y107+Z107+AA107)</f>
        <v>9</v>
      </c>
      <c r="AB108" s="51"/>
      <c r="AC108" s="52"/>
      <c r="AD108" s="52"/>
      <c r="AE108" s="52"/>
      <c r="AF108" s="52"/>
      <c r="AG108" s="53">
        <f>SUM(AC106+AD106+AE106+AF106+AG106+AC107+AD107+AE107+AF107+AG107)</f>
        <v>4</v>
      </c>
      <c r="AH108" s="51"/>
      <c r="AI108" s="52"/>
      <c r="AJ108" s="52"/>
      <c r="AK108" s="52"/>
      <c r="AL108" s="52"/>
      <c r="AM108" s="53">
        <f>SUM(AI106+AJ106+AK106+AL106+AM106+AI107+AJ107+AK107+AL107+AM107)</f>
        <v>3</v>
      </c>
      <c r="AN108" s="51"/>
      <c r="AO108" s="52"/>
      <c r="AP108" s="52"/>
      <c r="AQ108" s="52"/>
      <c r="AR108" s="52"/>
      <c r="AS108" s="53">
        <f>SUM(AO106+AP106+AQ106+AR106+AS106+AO107+AP107+AQ107+AR107+AS107)</f>
        <v>2</v>
      </c>
      <c r="AT108" s="51"/>
      <c r="AU108" s="52"/>
      <c r="AV108" s="52"/>
      <c r="AW108" s="52"/>
      <c r="AX108" s="52"/>
      <c r="AY108" s="53">
        <f>SUM(AU106+AV106+AW106+AX106+AY106+AU107+AV107+AW107+AX107+AY107)</f>
        <v>0</v>
      </c>
      <c r="AZ108" s="51"/>
      <c r="BA108" s="52"/>
      <c r="BB108" s="52"/>
      <c r="BC108" s="52"/>
      <c r="BD108" s="52"/>
      <c r="BE108" s="53">
        <f>SUM(BA106+BB106+BC106+BD106+BE106+BA107+BB107+BC107+BD107+BE107)</f>
        <v>0</v>
      </c>
      <c r="BF108" s="54"/>
      <c r="BG108" s="55"/>
      <c r="BH108" s="55"/>
      <c r="BI108" s="55"/>
      <c r="BJ108" s="55"/>
      <c r="BK108" s="55"/>
      <c r="BL108" s="55"/>
      <c r="BM108" s="55"/>
      <c r="BN108" s="55"/>
      <c r="BO108" s="55"/>
      <c r="BP108" s="56">
        <f t="shared" si="247"/>
        <v>28.5</v>
      </c>
      <c r="BQ108" s="55"/>
    </row>
    <row r="109" spans="1:69" ht="27" customHeight="1" x14ac:dyDescent="0.25">
      <c r="A109" s="30">
        <v>6</v>
      </c>
      <c r="B109" s="118" t="s">
        <v>74</v>
      </c>
      <c r="C109" s="120"/>
      <c r="D109" s="31" t="s">
        <v>26</v>
      </c>
      <c r="E109" s="32" t="s">
        <v>27</v>
      </c>
      <c r="F109" s="32" t="s">
        <v>28</v>
      </c>
      <c r="G109" s="32" t="s">
        <v>29</v>
      </c>
      <c r="H109" s="32" t="s">
        <v>30</v>
      </c>
      <c r="I109" s="33" t="s">
        <v>23</v>
      </c>
      <c r="J109" s="31" t="s">
        <v>26</v>
      </c>
      <c r="K109" s="32" t="s">
        <v>27</v>
      </c>
      <c r="L109" s="32" t="s">
        <v>28</v>
      </c>
      <c r="M109" s="32" t="s">
        <v>29</v>
      </c>
      <c r="N109" s="32" t="s">
        <v>30</v>
      </c>
      <c r="O109" s="33" t="s">
        <v>23</v>
      </c>
      <c r="P109" s="31" t="s">
        <v>26</v>
      </c>
      <c r="Q109" s="32" t="s">
        <v>27</v>
      </c>
      <c r="R109" s="32" t="s">
        <v>28</v>
      </c>
      <c r="S109" s="32" t="s">
        <v>29</v>
      </c>
      <c r="T109" s="32" t="s">
        <v>30</v>
      </c>
      <c r="U109" s="33" t="s">
        <v>23</v>
      </c>
      <c r="V109" s="31" t="s">
        <v>26</v>
      </c>
      <c r="W109" s="32" t="s">
        <v>27</v>
      </c>
      <c r="X109" s="32" t="s">
        <v>28</v>
      </c>
      <c r="Y109" s="32" t="s">
        <v>29</v>
      </c>
      <c r="Z109" s="32" t="s">
        <v>30</v>
      </c>
      <c r="AA109" s="33" t="s">
        <v>23</v>
      </c>
      <c r="AB109" s="31" t="s">
        <v>26</v>
      </c>
      <c r="AC109" s="32" t="s">
        <v>27</v>
      </c>
      <c r="AD109" s="32" t="s">
        <v>28</v>
      </c>
      <c r="AE109" s="32" t="s">
        <v>29</v>
      </c>
      <c r="AF109" s="32" t="s">
        <v>30</v>
      </c>
      <c r="AG109" s="33" t="s">
        <v>23</v>
      </c>
      <c r="AH109" s="31" t="s">
        <v>26</v>
      </c>
      <c r="AI109" s="32" t="s">
        <v>27</v>
      </c>
      <c r="AJ109" s="32" t="s">
        <v>28</v>
      </c>
      <c r="AK109" s="32" t="s">
        <v>29</v>
      </c>
      <c r="AL109" s="32" t="s">
        <v>30</v>
      </c>
      <c r="AM109" s="33" t="s">
        <v>23</v>
      </c>
      <c r="AN109" s="31" t="s">
        <v>26</v>
      </c>
      <c r="AO109" s="32" t="s">
        <v>27</v>
      </c>
      <c r="AP109" s="32" t="s">
        <v>28</v>
      </c>
      <c r="AQ109" s="32" t="s">
        <v>29</v>
      </c>
      <c r="AR109" s="32" t="s">
        <v>30</v>
      </c>
      <c r="AS109" s="33" t="s">
        <v>23</v>
      </c>
      <c r="AT109" s="31" t="s">
        <v>26</v>
      </c>
      <c r="AU109" s="32" t="s">
        <v>27</v>
      </c>
      <c r="AV109" s="32" t="s">
        <v>28</v>
      </c>
      <c r="AW109" s="32" t="s">
        <v>29</v>
      </c>
      <c r="AX109" s="32" t="s">
        <v>30</v>
      </c>
      <c r="AY109" s="33" t="s">
        <v>23</v>
      </c>
      <c r="AZ109" s="31" t="s">
        <v>26</v>
      </c>
      <c r="BA109" s="32" t="s">
        <v>27</v>
      </c>
      <c r="BB109" s="32" t="s">
        <v>28</v>
      </c>
      <c r="BC109" s="32" t="s">
        <v>29</v>
      </c>
      <c r="BD109" s="32" t="s">
        <v>30</v>
      </c>
      <c r="BE109" s="33" t="s">
        <v>23</v>
      </c>
      <c r="BF109" s="34"/>
      <c r="BG109" s="35"/>
      <c r="BH109" s="35"/>
      <c r="BI109" s="35"/>
      <c r="BJ109" s="35"/>
      <c r="BK109" s="35"/>
      <c r="BL109" s="35"/>
      <c r="BM109" s="35"/>
      <c r="BN109" s="35"/>
      <c r="BO109" s="35"/>
      <c r="BP109" s="57"/>
      <c r="BQ109" s="35"/>
    </row>
    <row r="110" spans="1:69" ht="15.75" customHeight="1" x14ac:dyDescent="0.25">
      <c r="A110" s="36"/>
      <c r="B110" s="37" t="s">
        <v>31</v>
      </c>
      <c r="C110" s="38" t="s">
        <v>32</v>
      </c>
      <c r="D110" s="39">
        <v>32</v>
      </c>
      <c r="E110" s="40">
        <f>E5</f>
        <v>194</v>
      </c>
      <c r="F110" s="40">
        <f t="shared" ref="F110:H110" si="280">F5</f>
        <v>127</v>
      </c>
      <c r="G110" s="40">
        <f t="shared" si="280"/>
        <v>204</v>
      </c>
      <c r="H110" s="40">
        <f t="shared" si="280"/>
        <v>169</v>
      </c>
      <c r="I110" s="41">
        <f t="shared" ref="I110:I119" si="281">SUM(E110:H110)</f>
        <v>694</v>
      </c>
      <c r="J110" s="42">
        <v>32</v>
      </c>
      <c r="K110" s="43">
        <f>K5</f>
        <v>180</v>
      </c>
      <c r="L110" s="43">
        <f t="shared" ref="L110:N110" si="282">L5</f>
        <v>138</v>
      </c>
      <c r="M110" s="43">
        <f t="shared" si="282"/>
        <v>160</v>
      </c>
      <c r="N110" s="43">
        <f t="shared" si="282"/>
        <v>156</v>
      </c>
      <c r="O110" s="41">
        <f t="shared" ref="O110:O119" si="283">SUM(K110:N110)</f>
        <v>634</v>
      </c>
      <c r="P110" s="42"/>
      <c r="Q110" s="43"/>
      <c r="R110" s="43"/>
      <c r="S110" s="43"/>
      <c r="T110" s="43"/>
      <c r="U110" s="41">
        <f t="shared" ref="U110:U119" si="284">SUM(Q110:T110)</f>
        <v>0</v>
      </c>
      <c r="V110" s="42"/>
      <c r="W110" s="43"/>
      <c r="X110" s="43"/>
      <c r="Y110" s="43"/>
      <c r="Z110" s="43"/>
      <c r="AA110" s="41">
        <f t="shared" ref="AA110:AA119" si="285">SUM(W110:Z110)</f>
        <v>0</v>
      </c>
      <c r="AB110" s="42"/>
      <c r="AC110" s="43"/>
      <c r="AD110" s="43"/>
      <c r="AE110" s="43"/>
      <c r="AF110" s="43"/>
      <c r="AG110" s="41">
        <f t="shared" ref="AG110:AG119" si="286">SUM(AC110:AF110)</f>
        <v>0</v>
      </c>
      <c r="AH110" s="42"/>
      <c r="AI110" s="43"/>
      <c r="AJ110" s="43"/>
      <c r="AK110" s="43"/>
      <c r="AL110" s="43"/>
      <c r="AM110" s="41">
        <f t="shared" ref="AM110:AM119" si="287">SUM(AI110:AL110)</f>
        <v>0</v>
      </c>
      <c r="AN110" s="42"/>
      <c r="AO110" s="43"/>
      <c r="AP110" s="43"/>
      <c r="AQ110" s="43"/>
      <c r="AR110" s="43"/>
      <c r="AS110" s="41">
        <f t="shared" ref="AS110:AS119" si="288">SUM(AO110:AR110)</f>
        <v>0</v>
      </c>
      <c r="AT110" s="42"/>
      <c r="AU110" s="43"/>
      <c r="AV110" s="43"/>
      <c r="AW110" s="43"/>
      <c r="AX110" s="43"/>
      <c r="AY110" s="41">
        <f t="shared" ref="AY110:AY119" si="289">SUM(AU110:AX110)</f>
        <v>0</v>
      </c>
      <c r="AZ110" s="42"/>
      <c r="BA110" s="43"/>
      <c r="BB110" s="43"/>
      <c r="BC110" s="43"/>
      <c r="BD110" s="43"/>
      <c r="BE110" s="41">
        <f t="shared" ref="BE110:BE119" si="290">SUM(BA110:BD110)</f>
        <v>0</v>
      </c>
      <c r="BF110" s="44">
        <f t="shared" ref="BF110:BF121" si="291">SUM((IF(E110&gt;0,1,0)+(IF(F110&gt;0,1,0)+(IF(G110&gt;0,1,0)+(IF(H110&gt;0,1,0))))))</f>
        <v>4</v>
      </c>
      <c r="BG110" s="17">
        <f t="shared" ref="BG110:BG121" si="292">SUM((IF(K110&gt;0,1,0)+(IF(L110&gt;0,1,0)+(IF(M110&gt;0,1,0)+(IF(N110&gt;0,1,0))))))</f>
        <v>4</v>
      </c>
      <c r="BH110" s="17">
        <f t="shared" ref="BH110:BH121" si="293">SUM((IF(Q110&gt;0,1,0)+(IF(R110&gt;0,1,0)+(IF(S110&gt;0,1,0)+(IF(T110&gt;0,1,0))))))</f>
        <v>0</v>
      </c>
      <c r="BI110" s="17">
        <f t="shared" ref="BI110:BI121" si="294">SUM((IF(W110&gt;0,1,0)+(IF(X110&gt;0,1,0)+(IF(Y110&gt;0,1,0)+(IF(Z110&gt;0,1,0))))))</f>
        <v>0</v>
      </c>
      <c r="BJ110" s="17">
        <f t="shared" ref="BJ110:BJ121" si="295">SUM((IF(AC110&gt;0,1,0)+(IF(AD110&gt;0,1,0)+(IF(AE110&gt;0,1,0)+(IF(AF110&gt;0,1,0))))))</f>
        <v>0</v>
      </c>
      <c r="BK110" s="17">
        <f t="shared" ref="BK110:BK121" si="296">SUM((IF(AI110&gt;0,1,0)+(IF(AJ110&gt;0,1,0)+(IF(AK110&gt;0,1,0)+(IF(AL110&gt;0,1,0))))))</f>
        <v>0</v>
      </c>
      <c r="BL110" s="17">
        <f t="shared" ref="BL110:BL121" si="297">SUM((IF(AO110&gt;0,1,0)+(IF(AP110&gt;0,1,0)+(IF(AQ110&gt;0,1,0)+(IF(AR110&gt;0,1,0))))))</f>
        <v>0</v>
      </c>
      <c r="BM110" s="17">
        <f t="shared" ref="BM110:BM121" si="298">SUM((IF(AU110&gt;0,1,0)+(IF(AV110&gt;0,1,0)+(IF(AW110&gt;0,1,0)+(IF(AX110&gt;0,1,0))))))</f>
        <v>0</v>
      </c>
      <c r="BN110" s="17">
        <f t="shared" ref="BN110:BN121" si="299">SUM((IF(BA110&gt;0,1,0)+(IF(BB110&gt;0,1,0)+(IF(BC110&gt;0,1,0)+(IF(BD110&gt;0,1,0))))))</f>
        <v>0</v>
      </c>
      <c r="BO110" s="17">
        <f t="shared" ref="BO110:BO121" si="300">SUM(BF110:BN110)</f>
        <v>8</v>
      </c>
      <c r="BP110" s="17">
        <f t="shared" ref="BP110:BP124" si="301">I110+O110+U110+AA110+AG110+AM110+AS110+AY110+BE110</f>
        <v>1328</v>
      </c>
      <c r="BQ110" s="17">
        <f t="shared" ref="BQ110:BQ121" si="302">BP110/BO110</f>
        <v>166</v>
      </c>
    </row>
    <row r="111" spans="1:69" ht="15.75" customHeight="1" x14ac:dyDescent="0.25">
      <c r="A111" s="36"/>
      <c r="B111" s="37" t="s">
        <v>75</v>
      </c>
      <c r="C111" s="38" t="s">
        <v>76</v>
      </c>
      <c r="D111" s="39">
        <v>36</v>
      </c>
      <c r="E111" s="40">
        <f>E8</f>
        <v>163</v>
      </c>
      <c r="F111" s="40">
        <f t="shared" ref="F111:H111" si="303">F8</f>
        <v>170</v>
      </c>
      <c r="G111" s="40">
        <f t="shared" si="303"/>
        <v>180</v>
      </c>
      <c r="H111" s="40">
        <f t="shared" si="303"/>
        <v>160</v>
      </c>
      <c r="I111" s="41">
        <f t="shared" si="281"/>
        <v>673</v>
      </c>
      <c r="J111" s="42"/>
      <c r="K111" s="43"/>
      <c r="L111" s="43"/>
      <c r="M111" s="43"/>
      <c r="N111" s="43"/>
      <c r="O111" s="41">
        <f t="shared" si="283"/>
        <v>0</v>
      </c>
      <c r="P111" s="42">
        <v>36</v>
      </c>
      <c r="Q111" s="43">
        <f>Q8</f>
        <v>137</v>
      </c>
      <c r="R111" s="43">
        <f t="shared" ref="R111:T111" si="304">R8</f>
        <v>163</v>
      </c>
      <c r="S111" s="43">
        <f t="shared" si="304"/>
        <v>137</v>
      </c>
      <c r="T111" s="43">
        <f t="shared" si="304"/>
        <v>138</v>
      </c>
      <c r="U111" s="41">
        <f t="shared" si="284"/>
        <v>575</v>
      </c>
      <c r="V111" s="42"/>
      <c r="W111" s="43"/>
      <c r="X111" s="43"/>
      <c r="Y111" s="43"/>
      <c r="Z111" s="43"/>
      <c r="AA111" s="41">
        <f t="shared" si="285"/>
        <v>0</v>
      </c>
      <c r="AB111" s="42">
        <v>40</v>
      </c>
      <c r="AC111" s="43">
        <f>AC8</f>
        <v>165</v>
      </c>
      <c r="AD111" s="43">
        <f t="shared" ref="AD111:AF111" si="305">AD8</f>
        <v>167</v>
      </c>
      <c r="AE111" s="43">
        <f t="shared" si="305"/>
        <v>113</v>
      </c>
      <c r="AF111" s="43">
        <f t="shared" si="305"/>
        <v>136</v>
      </c>
      <c r="AG111" s="41">
        <f t="shared" si="286"/>
        <v>581</v>
      </c>
      <c r="AH111" s="42"/>
      <c r="AI111" s="43"/>
      <c r="AJ111" s="43"/>
      <c r="AK111" s="43"/>
      <c r="AL111" s="43"/>
      <c r="AM111" s="41">
        <f t="shared" si="287"/>
        <v>0</v>
      </c>
      <c r="AN111" s="42"/>
      <c r="AO111" s="43"/>
      <c r="AP111" s="43"/>
      <c r="AQ111" s="43"/>
      <c r="AR111" s="43"/>
      <c r="AS111" s="41">
        <f t="shared" si="288"/>
        <v>0</v>
      </c>
      <c r="AT111" s="42"/>
      <c r="AU111" s="43"/>
      <c r="AV111" s="43"/>
      <c r="AW111" s="43"/>
      <c r="AX111" s="43"/>
      <c r="AY111" s="41">
        <f t="shared" si="289"/>
        <v>0</v>
      </c>
      <c r="AZ111" s="42"/>
      <c r="BA111" s="43"/>
      <c r="BB111" s="43"/>
      <c r="BC111" s="43"/>
      <c r="BD111" s="43"/>
      <c r="BE111" s="41">
        <f t="shared" si="290"/>
        <v>0</v>
      </c>
      <c r="BF111" s="44">
        <f t="shared" si="291"/>
        <v>4</v>
      </c>
      <c r="BG111" s="17">
        <f t="shared" si="292"/>
        <v>0</v>
      </c>
      <c r="BH111" s="17">
        <f t="shared" si="293"/>
        <v>4</v>
      </c>
      <c r="BI111" s="17">
        <f t="shared" si="294"/>
        <v>0</v>
      </c>
      <c r="BJ111" s="17">
        <f t="shared" si="295"/>
        <v>4</v>
      </c>
      <c r="BK111" s="17">
        <f t="shared" si="296"/>
        <v>0</v>
      </c>
      <c r="BL111" s="17">
        <f t="shared" si="297"/>
        <v>0</v>
      </c>
      <c r="BM111" s="17">
        <f t="shared" si="298"/>
        <v>0</v>
      </c>
      <c r="BN111" s="17">
        <f t="shared" si="299"/>
        <v>0</v>
      </c>
      <c r="BO111" s="17">
        <f t="shared" si="300"/>
        <v>12</v>
      </c>
      <c r="BP111" s="17">
        <f t="shared" si="301"/>
        <v>1829</v>
      </c>
      <c r="BQ111" s="17">
        <f t="shared" si="302"/>
        <v>152.41666666666666</v>
      </c>
    </row>
    <row r="112" spans="1:69" ht="15.75" customHeight="1" x14ac:dyDescent="0.25">
      <c r="A112" s="36"/>
      <c r="B112" s="45" t="s">
        <v>42</v>
      </c>
      <c r="C112" s="46" t="s">
        <v>43</v>
      </c>
      <c r="D112" s="42"/>
      <c r="E112" s="43"/>
      <c r="F112" s="43"/>
      <c r="G112" s="43"/>
      <c r="H112" s="43"/>
      <c r="I112" s="41">
        <f t="shared" si="281"/>
        <v>0</v>
      </c>
      <c r="J112" s="42">
        <v>60</v>
      </c>
      <c r="K112" s="43">
        <f>K11</f>
        <v>100</v>
      </c>
      <c r="L112" s="43">
        <f t="shared" ref="L112:N112" si="306">L11</f>
        <v>160</v>
      </c>
      <c r="M112" s="43">
        <f t="shared" si="306"/>
        <v>138</v>
      </c>
      <c r="N112" s="43">
        <f t="shared" si="306"/>
        <v>139</v>
      </c>
      <c r="O112" s="41">
        <f t="shared" si="283"/>
        <v>537</v>
      </c>
      <c r="P112" s="42"/>
      <c r="Q112" s="43"/>
      <c r="R112" s="43"/>
      <c r="S112" s="43"/>
      <c r="T112" s="43"/>
      <c r="U112" s="41">
        <f t="shared" si="284"/>
        <v>0</v>
      </c>
      <c r="V112" s="42"/>
      <c r="W112" s="43"/>
      <c r="X112" s="43"/>
      <c r="Y112" s="43"/>
      <c r="Z112" s="43"/>
      <c r="AA112" s="41">
        <f t="shared" si="285"/>
        <v>0</v>
      </c>
      <c r="AB112" s="42"/>
      <c r="AC112" s="43"/>
      <c r="AD112" s="43"/>
      <c r="AE112" s="43"/>
      <c r="AF112" s="43"/>
      <c r="AG112" s="41">
        <f t="shared" si="286"/>
        <v>0</v>
      </c>
      <c r="AH112" s="42"/>
      <c r="AI112" s="43"/>
      <c r="AJ112" s="43"/>
      <c r="AK112" s="43"/>
      <c r="AL112" s="43"/>
      <c r="AM112" s="41">
        <f t="shared" si="287"/>
        <v>0</v>
      </c>
      <c r="AN112" s="42">
        <v>58</v>
      </c>
      <c r="AO112" s="43">
        <f>AO11</f>
        <v>122</v>
      </c>
      <c r="AP112" s="43">
        <f t="shared" ref="AP112:AR112" si="307">AP11</f>
        <v>115</v>
      </c>
      <c r="AQ112" s="43">
        <f t="shared" si="307"/>
        <v>103</v>
      </c>
      <c r="AR112" s="43">
        <f t="shared" si="307"/>
        <v>128</v>
      </c>
      <c r="AS112" s="41">
        <f t="shared" si="288"/>
        <v>468</v>
      </c>
      <c r="AT112" s="42"/>
      <c r="AU112" s="43"/>
      <c r="AV112" s="43"/>
      <c r="AW112" s="43"/>
      <c r="AX112" s="43"/>
      <c r="AY112" s="41">
        <f t="shared" si="289"/>
        <v>0</v>
      </c>
      <c r="AZ112" s="42"/>
      <c r="BA112" s="43"/>
      <c r="BB112" s="43"/>
      <c r="BC112" s="43"/>
      <c r="BD112" s="43"/>
      <c r="BE112" s="41">
        <f t="shared" si="290"/>
        <v>0</v>
      </c>
      <c r="BF112" s="44">
        <f t="shared" si="291"/>
        <v>0</v>
      </c>
      <c r="BG112" s="17">
        <f t="shared" si="292"/>
        <v>4</v>
      </c>
      <c r="BH112" s="17">
        <f t="shared" si="293"/>
        <v>0</v>
      </c>
      <c r="BI112" s="17">
        <f t="shared" si="294"/>
        <v>0</v>
      </c>
      <c r="BJ112" s="17">
        <f t="shared" si="295"/>
        <v>0</v>
      </c>
      <c r="BK112" s="17">
        <f t="shared" si="296"/>
        <v>0</v>
      </c>
      <c r="BL112" s="17">
        <f t="shared" si="297"/>
        <v>4</v>
      </c>
      <c r="BM112" s="17">
        <f t="shared" si="298"/>
        <v>0</v>
      </c>
      <c r="BN112" s="17">
        <f t="shared" si="299"/>
        <v>0</v>
      </c>
      <c r="BO112" s="17">
        <f t="shared" si="300"/>
        <v>8</v>
      </c>
      <c r="BP112" s="17">
        <f t="shared" si="301"/>
        <v>1005</v>
      </c>
      <c r="BQ112" s="21">
        <f t="shared" si="302"/>
        <v>125.625</v>
      </c>
    </row>
    <row r="113" spans="1:69" ht="15.75" customHeight="1" x14ac:dyDescent="0.25">
      <c r="A113" s="36"/>
      <c r="B113" s="45" t="s">
        <v>33</v>
      </c>
      <c r="C113" s="46" t="s">
        <v>80</v>
      </c>
      <c r="D113" s="42"/>
      <c r="E113" s="43"/>
      <c r="F113" s="43"/>
      <c r="G113" s="43"/>
      <c r="H113" s="43"/>
      <c r="I113" s="41">
        <f t="shared" si="281"/>
        <v>0</v>
      </c>
      <c r="J113" s="42"/>
      <c r="K113" s="43"/>
      <c r="L113" s="43"/>
      <c r="M113" s="43"/>
      <c r="N113" s="43"/>
      <c r="O113" s="41">
        <f t="shared" si="283"/>
        <v>0</v>
      </c>
      <c r="P113" s="42">
        <v>61</v>
      </c>
      <c r="Q113" s="43">
        <f>Q23</f>
        <v>168</v>
      </c>
      <c r="R113" s="43">
        <f t="shared" ref="R113:T113" si="308">R23</f>
        <v>129</v>
      </c>
      <c r="S113" s="43">
        <f t="shared" si="308"/>
        <v>148</v>
      </c>
      <c r="T113" s="43">
        <f t="shared" si="308"/>
        <v>132</v>
      </c>
      <c r="U113" s="41">
        <f t="shared" si="284"/>
        <v>577</v>
      </c>
      <c r="V113" s="42"/>
      <c r="W113" s="43"/>
      <c r="X113" s="43"/>
      <c r="Y113" s="43"/>
      <c r="Z113" s="43"/>
      <c r="AA113" s="41">
        <f t="shared" si="285"/>
        <v>0</v>
      </c>
      <c r="AB113" s="42">
        <v>58</v>
      </c>
      <c r="AC113" s="43">
        <f>AC23</f>
        <v>158</v>
      </c>
      <c r="AD113" s="43">
        <f t="shared" ref="AD113:AF113" si="309">AD23</f>
        <v>171</v>
      </c>
      <c r="AE113" s="43">
        <f t="shared" si="309"/>
        <v>121</v>
      </c>
      <c r="AF113" s="43">
        <f t="shared" si="309"/>
        <v>133</v>
      </c>
      <c r="AG113" s="41">
        <f t="shared" si="286"/>
        <v>583</v>
      </c>
      <c r="AH113" s="42"/>
      <c r="AI113" s="43"/>
      <c r="AJ113" s="43"/>
      <c r="AK113" s="43"/>
      <c r="AL113" s="43"/>
      <c r="AM113" s="41">
        <f t="shared" si="287"/>
        <v>0</v>
      </c>
      <c r="AN113" s="42">
        <v>56</v>
      </c>
      <c r="AO113" s="43">
        <f>AO23</f>
        <v>119</v>
      </c>
      <c r="AP113" s="43">
        <f t="shared" ref="AP113:AR113" si="310">AP23</f>
        <v>110</v>
      </c>
      <c r="AQ113" s="43">
        <f t="shared" si="310"/>
        <v>133</v>
      </c>
      <c r="AR113" s="43">
        <f t="shared" si="310"/>
        <v>127</v>
      </c>
      <c r="AS113" s="41">
        <f t="shared" si="288"/>
        <v>489</v>
      </c>
      <c r="AT113" s="42"/>
      <c r="AU113" s="43"/>
      <c r="AV113" s="43"/>
      <c r="AW113" s="43"/>
      <c r="AX113" s="43"/>
      <c r="AY113" s="41">
        <f t="shared" si="289"/>
        <v>0</v>
      </c>
      <c r="AZ113" s="42"/>
      <c r="BA113" s="43"/>
      <c r="BB113" s="43"/>
      <c r="BC113" s="43"/>
      <c r="BD113" s="43"/>
      <c r="BE113" s="41">
        <f t="shared" si="290"/>
        <v>0</v>
      </c>
      <c r="BF113" s="44">
        <f t="shared" si="291"/>
        <v>0</v>
      </c>
      <c r="BG113" s="17">
        <f t="shared" si="292"/>
        <v>0</v>
      </c>
      <c r="BH113" s="17">
        <f t="shared" si="293"/>
        <v>4</v>
      </c>
      <c r="BI113" s="17">
        <f t="shared" si="294"/>
        <v>0</v>
      </c>
      <c r="BJ113" s="17">
        <f t="shared" si="295"/>
        <v>4</v>
      </c>
      <c r="BK113" s="17">
        <f t="shared" si="296"/>
        <v>0</v>
      </c>
      <c r="BL113" s="17">
        <f t="shared" si="297"/>
        <v>4</v>
      </c>
      <c r="BM113" s="17">
        <f t="shared" si="298"/>
        <v>0</v>
      </c>
      <c r="BN113" s="17">
        <f t="shared" si="299"/>
        <v>0</v>
      </c>
      <c r="BO113" s="17">
        <f t="shared" si="300"/>
        <v>12</v>
      </c>
      <c r="BP113" s="17">
        <f t="shared" si="301"/>
        <v>1649</v>
      </c>
      <c r="BQ113" s="21">
        <f t="shared" si="302"/>
        <v>137.41666666666666</v>
      </c>
    </row>
    <row r="114" spans="1:69" ht="15.75" customHeight="1" x14ac:dyDescent="0.25">
      <c r="A114" s="36"/>
      <c r="B114" s="45" t="s">
        <v>50</v>
      </c>
      <c r="C114" s="46" t="s">
        <v>51</v>
      </c>
      <c r="D114" s="42"/>
      <c r="E114" s="43"/>
      <c r="F114" s="43"/>
      <c r="G114" s="43"/>
      <c r="H114" s="43"/>
      <c r="I114" s="41">
        <f t="shared" si="281"/>
        <v>0</v>
      </c>
      <c r="J114" s="42"/>
      <c r="K114" s="43"/>
      <c r="L114" s="43"/>
      <c r="M114" s="43"/>
      <c r="N114" s="43"/>
      <c r="O114" s="41">
        <f t="shared" si="283"/>
        <v>0</v>
      </c>
      <c r="P114" s="42"/>
      <c r="Q114" s="43"/>
      <c r="R114" s="43"/>
      <c r="S114" s="43"/>
      <c r="T114" s="43"/>
      <c r="U114" s="41">
        <f t="shared" si="284"/>
        <v>0</v>
      </c>
      <c r="V114" s="42">
        <v>43</v>
      </c>
      <c r="W114" s="43">
        <f>W28</f>
        <v>146</v>
      </c>
      <c r="X114" s="43">
        <f t="shared" ref="X114:Z114" si="311">X28</f>
        <v>156</v>
      </c>
      <c r="Y114" s="43">
        <f t="shared" si="311"/>
        <v>150</v>
      </c>
      <c r="Z114" s="43">
        <f t="shared" si="311"/>
        <v>176</v>
      </c>
      <c r="AA114" s="41">
        <f t="shared" si="285"/>
        <v>628</v>
      </c>
      <c r="AB114" s="42"/>
      <c r="AC114" s="43"/>
      <c r="AD114" s="43"/>
      <c r="AE114" s="43"/>
      <c r="AF114" s="43"/>
      <c r="AG114" s="41">
        <f t="shared" si="286"/>
        <v>0</v>
      </c>
      <c r="AH114" s="42">
        <v>45</v>
      </c>
      <c r="AI114" s="43">
        <f>AI28</f>
        <v>158</v>
      </c>
      <c r="AJ114" s="43">
        <f t="shared" ref="AJ114:AL114" si="312">AJ28</f>
        <v>188</v>
      </c>
      <c r="AK114" s="43">
        <f t="shared" si="312"/>
        <v>151</v>
      </c>
      <c r="AL114" s="43">
        <f t="shared" si="312"/>
        <v>168</v>
      </c>
      <c r="AM114" s="41">
        <f t="shared" si="287"/>
        <v>665</v>
      </c>
      <c r="AN114" s="42"/>
      <c r="AO114" s="43"/>
      <c r="AP114" s="43"/>
      <c r="AQ114" s="43"/>
      <c r="AR114" s="43"/>
      <c r="AS114" s="41">
        <f t="shared" si="288"/>
        <v>0</v>
      </c>
      <c r="AT114" s="42"/>
      <c r="AU114" s="43"/>
      <c r="AV114" s="43"/>
      <c r="AW114" s="43"/>
      <c r="AX114" s="43"/>
      <c r="AY114" s="41">
        <f t="shared" si="289"/>
        <v>0</v>
      </c>
      <c r="AZ114" s="42"/>
      <c r="BA114" s="43"/>
      <c r="BB114" s="43"/>
      <c r="BC114" s="43"/>
      <c r="BD114" s="43"/>
      <c r="BE114" s="41">
        <f t="shared" si="290"/>
        <v>0</v>
      </c>
      <c r="BF114" s="44">
        <f t="shared" si="291"/>
        <v>0</v>
      </c>
      <c r="BG114" s="17">
        <f t="shared" si="292"/>
        <v>0</v>
      </c>
      <c r="BH114" s="17">
        <f t="shared" si="293"/>
        <v>0</v>
      </c>
      <c r="BI114" s="17">
        <f t="shared" si="294"/>
        <v>4</v>
      </c>
      <c r="BJ114" s="17">
        <f t="shared" si="295"/>
        <v>0</v>
      </c>
      <c r="BK114" s="17">
        <f t="shared" si="296"/>
        <v>4</v>
      </c>
      <c r="BL114" s="17">
        <f t="shared" si="297"/>
        <v>0</v>
      </c>
      <c r="BM114" s="17">
        <f t="shared" si="298"/>
        <v>0</v>
      </c>
      <c r="BN114" s="17">
        <f t="shared" si="299"/>
        <v>0</v>
      </c>
      <c r="BO114" s="17">
        <f t="shared" si="300"/>
        <v>8</v>
      </c>
      <c r="BP114" s="17">
        <f t="shared" si="301"/>
        <v>1293</v>
      </c>
      <c r="BQ114" s="21">
        <f t="shared" si="302"/>
        <v>161.625</v>
      </c>
    </row>
    <row r="115" spans="1:69" ht="15.75" customHeight="1" x14ac:dyDescent="0.25">
      <c r="A115" s="36"/>
      <c r="B115" s="45" t="s">
        <v>81</v>
      </c>
      <c r="C115" s="46" t="s">
        <v>82</v>
      </c>
      <c r="D115" s="42"/>
      <c r="E115" s="43"/>
      <c r="F115" s="43"/>
      <c r="G115" s="43"/>
      <c r="H115" s="43"/>
      <c r="I115" s="41">
        <f t="shared" si="281"/>
        <v>0</v>
      </c>
      <c r="J115" s="42"/>
      <c r="K115" s="43"/>
      <c r="L115" s="43"/>
      <c r="M115" s="43"/>
      <c r="N115" s="43"/>
      <c r="O115" s="41">
        <f t="shared" si="283"/>
        <v>0</v>
      </c>
      <c r="P115" s="42"/>
      <c r="Q115" s="43"/>
      <c r="R115" s="43"/>
      <c r="S115" s="43"/>
      <c r="T115" s="43"/>
      <c r="U115" s="41">
        <f t="shared" si="284"/>
        <v>0</v>
      </c>
      <c r="V115" s="42">
        <v>45</v>
      </c>
      <c r="W115" s="43">
        <f>W33</f>
        <v>165</v>
      </c>
      <c r="X115" s="43">
        <f t="shared" ref="X115:Z115" si="313">X33</f>
        <v>188</v>
      </c>
      <c r="Y115" s="43">
        <f t="shared" si="313"/>
        <v>194</v>
      </c>
      <c r="Z115" s="43">
        <f t="shared" si="313"/>
        <v>157</v>
      </c>
      <c r="AA115" s="41">
        <f t="shared" si="285"/>
        <v>704</v>
      </c>
      <c r="AB115" s="42"/>
      <c r="AC115" s="43"/>
      <c r="AD115" s="43"/>
      <c r="AE115" s="43"/>
      <c r="AF115" s="43"/>
      <c r="AG115" s="41">
        <f t="shared" si="286"/>
        <v>0</v>
      </c>
      <c r="AH115" s="42"/>
      <c r="AI115" s="43"/>
      <c r="AJ115" s="43"/>
      <c r="AK115" s="43"/>
      <c r="AL115" s="43"/>
      <c r="AM115" s="41">
        <f t="shared" si="287"/>
        <v>0</v>
      </c>
      <c r="AN115" s="42"/>
      <c r="AO115" s="43"/>
      <c r="AP115" s="43"/>
      <c r="AQ115" s="43"/>
      <c r="AR115" s="43"/>
      <c r="AS115" s="41">
        <f t="shared" si="288"/>
        <v>0</v>
      </c>
      <c r="AT115" s="42"/>
      <c r="AU115" s="43"/>
      <c r="AV115" s="43"/>
      <c r="AW115" s="43"/>
      <c r="AX115" s="43"/>
      <c r="AY115" s="41">
        <f t="shared" si="289"/>
        <v>0</v>
      </c>
      <c r="AZ115" s="42"/>
      <c r="BA115" s="43"/>
      <c r="BB115" s="43"/>
      <c r="BC115" s="43"/>
      <c r="BD115" s="43"/>
      <c r="BE115" s="41">
        <f t="shared" si="290"/>
        <v>0</v>
      </c>
      <c r="BF115" s="44">
        <f t="shared" si="291"/>
        <v>0</v>
      </c>
      <c r="BG115" s="17">
        <f t="shared" si="292"/>
        <v>0</v>
      </c>
      <c r="BH115" s="17">
        <f t="shared" si="293"/>
        <v>0</v>
      </c>
      <c r="BI115" s="17">
        <f t="shared" si="294"/>
        <v>4</v>
      </c>
      <c r="BJ115" s="17">
        <f t="shared" si="295"/>
        <v>0</v>
      </c>
      <c r="BK115" s="17">
        <f t="shared" si="296"/>
        <v>0</v>
      </c>
      <c r="BL115" s="17">
        <f t="shared" si="297"/>
        <v>0</v>
      </c>
      <c r="BM115" s="17">
        <f t="shared" si="298"/>
        <v>0</v>
      </c>
      <c r="BN115" s="17">
        <f t="shared" si="299"/>
        <v>0</v>
      </c>
      <c r="BO115" s="17">
        <f t="shared" si="300"/>
        <v>4</v>
      </c>
      <c r="BP115" s="17">
        <f t="shared" si="301"/>
        <v>704</v>
      </c>
      <c r="BQ115" s="21">
        <f t="shared" si="302"/>
        <v>176</v>
      </c>
    </row>
    <row r="116" spans="1:69" ht="15.75" customHeight="1" x14ac:dyDescent="0.25">
      <c r="A116" s="36"/>
      <c r="B116" s="45" t="s">
        <v>83</v>
      </c>
      <c r="C116" s="46" t="s">
        <v>84</v>
      </c>
      <c r="D116" s="42"/>
      <c r="E116" s="43"/>
      <c r="F116" s="43"/>
      <c r="G116" s="43"/>
      <c r="H116" s="43"/>
      <c r="I116" s="41">
        <f t="shared" si="281"/>
        <v>0</v>
      </c>
      <c r="J116" s="42"/>
      <c r="K116" s="43"/>
      <c r="L116" s="43"/>
      <c r="M116" s="43"/>
      <c r="N116" s="43"/>
      <c r="O116" s="41">
        <f t="shared" si="283"/>
        <v>0</v>
      </c>
      <c r="P116" s="42"/>
      <c r="Q116" s="43"/>
      <c r="R116" s="43"/>
      <c r="S116" s="43"/>
      <c r="T116" s="43"/>
      <c r="U116" s="41">
        <f t="shared" si="284"/>
        <v>0</v>
      </c>
      <c r="V116" s="42"/>
      <c r="W116" s="43"/>
      <c r="X116" s="43"/>
      <c r="Y116" s="43"/>
      <c r="Z116" s="43"/>
      <c r="AA116" s="41">
        <f t="shared" si="285"/>
        <v>0</v>
      </c>
      <c r="AB116" s="42"/>
      <c r="AC116" s="43"/>
      <c r="AD116" s="43"/>
      <c r="AE116" s="43"/>
      <c r="AF116" s="43"/>
      <c r="AG116" s="41">
        <f t="shared" si="286"/>
        <v>0</v>
      </c>
      <c r="AH116" s="42">
        <v>57</v>
      </c>
      <c r="AI116" s="43">
        <f>AI12</f>
        <v>149</v>
      </c>
      <c r="AJ116" s="43">
        <f t="shared" ref="AJ116:AL116" si="314">AJ12</f>
        <v>144</v>
      </c>
      <c r="AK116" s="43">
        <f t="shared" si="314"/>
        <v>146</v>
      </c>
      <c r="AL116" s="43">
        <f t="shared" si="314"/>
        <v>211</v>
      </c>
      <c r="AM116" s="41">
        <f t="shared" si="287"/>
        <v>650</v>
      </c>
      <c r="AN116" s="42"/>
      <c r="AO116" s="43"/>
      <c r="AP116" s="43"/>
      <c r="AQ116" s="43"/>
      <c r="AR116" s="43"/>
      <c r="AS116" s="41">
        <f t="shared" si="288"/>
        <v>0</v>
      </c>
      <c r="AT116" s="42"/>
      <c r="AU116" s="43"/>
      <c r="AV116" s="43"/>
      <c r="AW116" s="43"/>
      <c r="AX116" s="43"/>
      <c r="AY116" s="41">
        <f t="shared" si="289"/>
        <v>0</v>
      </c>
      <c r="AZ116" s="42"/>
      <c r="BA116" s="43"/>
      <c r="BB116" s="43"/>
      <c r="BC116" s="43"/>
      <c r="BD116" s="43"/>
      <c r="BE116" s="41">
        <f t="shared" si="290"/>
        <v>0</v>
      </c>
      <c r="BF116" s="44">
        <f t="shared" si="291"/>
        <v>0</v>
      </c>
      <c r="BG116" s="17">
        <f t="shared" si="292"/>
        <v>0</v>
      </c>
      <c r="BH116" s="17">
        <f t="shared" si="293"/>
        <v>0</v>
      </c>
      <c r="BI116" s="17">
        <f t="shared" si="294"/>
        <v>0</v>
      </c>
      <c r="BJ116" s="17">
        <f t="shared" si="295"/>
        <v>0</v>
      </c>
      <c r="BK116" s="17">
        <f t="shared" si="296"/>
        <v>4</v>
      </c>
      <c r="BL116" s="17">
        <f t="shared" si="297"/>
        <v>0</v>
      </c>
      <c r="BM116" s="17">
        <f t="shared" si="298"/>
        <v>0</v>
      </c>
      <c r="BN116" s="17">
        <f t="shared" si="299"/>
        <v>0</v>
      </c>
      <c r="BO116" s="17">
        <f t="shared" si="300"/>
        <v>4</v>
      </c>
      <c r="BP116" s="17">
        <f t="shared" si="301"/>
        <v>650</v>
      </c>
      <c r="BQ116" s="21">
        <f t="shared" si="302"/>
        <v>162.5</v>
      </c>
    </row>
    <row r="117" spans="1:69" ht="15.75" customHeight="1" x14ac:dyDescent="0.25">
      <c r="A117" s="36"/>
      <c r="B117" s="45"/>
      <c r="C117" s="46"/>
      <c r="D117" s="42"/>
      <c r="E117" s="43"/>
      <c r="F117" s="43"/>
      <c r="G117" s="43"/>
      <c r="H117" s="43"/>
      <c r="I117" s="41">
        <f t="shared" si="281"/>
        <v>0</v>
      </c>
      <c r="J117" s="42"/>
      <c r="K117" s="43"/>
      <c r="L117" s="43"/>
      <c r="M117" s="43"/>
      <c r="N117" s="43"/>
      <c r="O117" s="41">
        <f t="shared" si="283"/>
        <v>0</v>
      </c>
      <c r="P117" s="42"/>
      <c r="Q117" s="43"/>
      <c r="R117" s="43"/>
      <c r="S117" s="43"/>
      <c r="T117" s="43"/>
      <c r="U117" s="41">
        <f t="shared" si="284"/>
        <v>0</v>
      </c>
      <c r="V117" s="42"/>
      <c r="W117" s="43"/>
      <c r="X117" s="43"/>
      <c r="Y117" s="43"/>
      <c r="Z117" s="43"/>
      <c r="AA117" s="41">
        <f t="shared" si="285"/>
        <v>0</v>
      </c>
      <c r="AB117" s="42"/>
      <c r="AC117" s="43"/>
      <c r="AD117" s="43"/>
      <c r="AE117" s="43"/>
      <c r="AF117" s="43"/>
      <c r="AG117" s="41">
        <f t="shared" si="286"/>
        <v>0</v>
      </c>
      <c r="AH117" s="42"/>
      <c r="AI117" s="43"/>
      <c r="AJ117" s="43"/>
      <c r="AK117" s="43"/>
      <c r="AL117" s="43"/>
      <c r="AM117" s="41">
        <f t="shared" si="287"/>
        <v>0</v>
      </c>
      <c r="AN117" s="42"/>
      <c r="AO117" s="43"/>
      <c r="AP117" s="43"/>
      <c r="AQ117" s="43"/>
      <c r="AR117" s="43"/>
      <c r="AS117" s="41">
        <f t="shared" si="288"/>
        <v>0</v>
      </c>
      <c r="AT117" s="42"/>
      <c r="AU117" s="43"/>
      <c r="AV117" s="43"/>
      <c r="AW117" s="43"/>
      <c r="AX117" s="43"/>
      <c r="AY117" s="41">
        <f t="shared" si="289"/>
        <v>0</v>
      </c>
      <c r="AZ117" s="42"/>
      <c r="BA117" s="43"/>
      <c r="BB117" s="43"/>
      <c r="BC117" s="43"/>
      <c r="BD117" s="43"/>
      <c r="BE117" s="41">
        <f t="shared" si="290"/>
        <v>0</v>
      </c>
      <c r="BF117" s="44">
        <f t="shared" si="291"/>
        <v>0</v>
      </c>
      <c r="BG117" s="17">
        <f t="shared" si="292"/>
        <v>0</v>
      </c>
      <c r="BH117" s="17">
        <f t="shared" si="293"/>
        <v>0</v>
      </c>
      <c r="BI117" s="17">
        <f t="shared" si="294"/>
        <v>0</v>
      </c>
      <c r="BJ117" s="17">
        <f t="shared" si="295"/>
        <v>0</v>
      </c>
      <c r="BK117" s="17">
        <f t="shared" si="296"/>
        <v>0</v>
      </c>
      <c r="BL117" s="17">
        <f t="shared" si="297"/>
        <v>0</v>
      </c>
      <c r="BM117" s="17">
        <f t="shared" si="298"/>
        <v>0</v>
      </c>
      <c r="BN117" s="17">
        <f t="shared" si="299"/>
        <v>0</v>
      </c>
      <c r="BO117" s="17">
        <f t="shared" si="300"/>
        <v>0</v>
      </c>
      <c r="BP117" s="17">
        <f t="shared" si="301"/>
        <v>0</v>
      </c>
      <c r="BQ117" s="21" t="e">
        <f t="shared" si="302"/>
        <v>#DIV/0!</v>
      </c>
    </row>
    <row r="118" spans="1:69" ht="15.75" customHeight="1" x14ac:dyDescent="0.25">
      <c r="A118" s="36"/>
      <c r="B118" s="45"/>
      <c r="C118" s="46"/>
      <c r="D118" s="42"/>
      <c r="E118" s="43"/>
      <c r="F118" s="43"/>
      <c r="G118" s="43"/>
      <c r="H118" s="43"/>
      <c r="I118" s="41">
        <f t="shared" si="281"/>
        <v>0</v>
      </c>
      <c r="J118" s="42"/>
      <c r="K118" s="43"/>
      <c r="L118" s="43"/>
      <c r="M118" s="43"/>
      <c r="N118" s="43"/>
      <c r="O118" s="41">
        <f t="shared" si="283"/>
        <v>0</v>
      </c>
      <c r="P118" s="42"/>
      <c r="Q118" s="43"/>
      <c r="R118" s="43"/>
      <c r="S118" s="43"/>
      <c r="T118" s="43"/>
      <c r="U118" s="41">
        <f t="shared" si="284"/>
        <v>0</v>
      </c>
      <c r="V118" s="42"/>
      <c r="W118" s="43"/>
      <c r="X118" s="43"/>
      <c r="Y118" s="43"/>
      <c r="Z118" s="43"/>
      <c r="AA118" s="41">
        <f t="shared" si="285"/>
        <v>0</v>
      </c>
      <c r="AB118" s="42"/>
      <c r="AC118" s="43"/>
      <c r="AD118" s="43"/>
      <c r="AE118" s="43"/>
      <c r="AF118" s="43"/>
      <c r="AG118" s="41">
        <f t="shared" si="286"/>
        <v>0</v>
      </c>
      <c r="AH118" s="42"/>
      <c r="AI118" s="43"/>
      <c r="AJ118" s="43"/>
      <c r="AK118" s="43"/>
      <c r="AL118" s="43"/>
      <c r="AM118" s="41">
        <f t="shared" si="287"/>
        <v>0</v>
      </c>
      <c r="AN118" s="42"/>
      <c r="AO118" s="43"/>
      <c r="AP118" s="43"/>
      <c r="AQ118" s="43"/>
      <c r="AR118" s="43"/>
      <c r="AS118" s="41">
        <f t="shared" si="288"/>
        <v>0</v>
      </c>
      <c r="AT118" s="42"/>
      <c r="AU118" s="43"/>
      <c r="AV118" s="43"/>
      <c r="AW118" s="43"/>
      <c r="AX118" s="43"/>
      <c r="AY118" s="41">
        <f t="shared" si="289"/>
        <v>0</v>
      </c>
      <c r="AZ118" s="42"/>
      <c r="BA118" s="43"/>
      <c r="BB118" s="43"/>
      <c r="BC118" s="43"/>
      <c r="BD118" s="43"/>
      <c r="BE118" s="41">
        <f t="shared" si="290"/>
        <v>0</v>
      </c>
      <c r="BF118" s="44">
        <f t="shared" si="291"/>
        <v>0</v>
      </c>
      <c r="BG118" s="17">
        <f t="shared" si="292"/>
        <v>0</v>
      </c>
      <c r="BH118" s="17">
        <f t="shared" si="293"/>
        <v>0</v>
      </c>
      <c r="BI118" s="17">
        <f t="shared" si="294"/>
        <v>0</v>
      </c>
      <c r="BJ118" s="17">
        <f t="shared" si="295"/>
        <v>0</v>
      </c>
      <c r="BK118" s="17">
        <f t="shared" si="296"/>
        <v>0</v>
      </c>
      <c r="BL118" s="17">
        <f t="shared" si="297"/>
        <v>0</v>
      </c>
      <c r="BM118" s="17">
        <f t="shared" si="298"/>
        <v>0</v>
      </c>
      <c r="BN118" s="17">
        <f t="shared" si="299"/>
        <v>0</v>
      </c>
      <c r="BO118" s="17">
        <f t="shared" si="300"/>
        <v>0</v>
      </c>
      <c r="BP118" s="17">
        <f t="shared" si="301"/>
        <v>0</v>
      </c>
      <c r="BQ118" s="21" t="e">
        <f t="shared" si="302"/>
        <v>#DIV/0!</v>
      </c>
    </row>
    <row r="119" spans="1:69" ht="15.75" customHeight="1" x14ac:dyDescent="0.25">
      <c r="A119" s="36"/>
      <c r="B119" s="45"/>
      <c r="C119" s="46"/>
      <c r="D119" s="42"/>
      <c r="E119" s="43"/>
      <c r="F119" s="43"/>
      <c r="G119" s="43"/>
      <c r="H119" s="43"/>
      <c r="I119" s="41">
        <f t="shared" si="281"/>
        <v>0</v>
      </c>
      <c r="J119" s="42"/>
      <c r="K119" s="43"/>
      <c r="L119" s="43"/>
      <c r="M119" s="43"/>
      <c r="N119" s="43"/>
      <c r="O119" s="41">
        <f t="shared" si="283"/>
        <v>0</v>
      </c>
      <c r="P119" s="42"/>
      <c r="Q119" s="43"/>
      <c r="R119" s="43"/>
      <c r="S119" s="43"/>
      <c r="T119" s="43"/>
      <c r="U119" s="41">
        <f t="shared" si="284"/>
        <v>0</v>
      </c>
      <c r="V119" s="42"/>
      <c r="W119" s="43"/>
      <c r="X119" s="43"/>
      <c r="Y119" s="43"/>
      <c r="Z119" s="43"/>
      <c r="AA119" s="41">
        <f t="shared" si="285"/>
        <v>0</v>
      </c>
      <c r="AB119" s="42"/>
      <c r="AC119" s="43"/>
      <c r="AD119" s="43"/>
      <c r="AE119" s="43"/>
      <c r="AF119" s="43"/>
      <c r="AG119" s="41">
        <f t="shared" si="286"/>
        <v>0</v>
      </c>
      <c r="AH119" s="42"/>
      <c r="AI119" s="43"/>
      <c r="AJ119" s="43"/>
      <c r="AK119" s="43"/>
      <c r="AL119" s="43"/>
      <c r="AM119" s="41">
        <f t="shared" si="287"/>
        <v>0</v>
      </c>
      <c r="AN119" s="42"/>
      <c r="AO119" s="43"/>
      <c r="AP119" s="43"/>
      <c r="AQ119" s="43"/>
      <c r="AR119" s="43"/>
      <c r="AS119" s="41">
        <f t="shared" si="288"/>
        <v>0</v>
      </c>
      <c r="AT119" s="42"/>
      <c r="AU119" s="43"/>
      <c r="AV119" s="43"/>
      <c r="AW119" s="43"/>
      <c r="AX119" s="43"/>
      <c r="AY119" s="41">
        <f t="shared" si="289"/>
        <v>0</v>
      </c>
      <c r="AZ119" s="42"/>
      <c r="BA119" s="43"/>
      <c r="BB119" s="43"/>
      <c r="BC119" s="43"/>
      <c r="BD119" s="43"/>
      <c r="BE119" s="41">
        <f t="shared" si="290"/>
        <v>0</v>
      </c>
      <c r="BF119" s="44">
        <f t="shared" si="291"/>
        <v>0</v>
      </c>
      <c r="BG119" s="17">
        <f t="shared" si="292"/>
        <v>0</v>
      </c>
      <c r="BH119" s="17">
        <f t="shared" si="293"/>
        <v>0</v>
      </c>
      <c r="BI119" s="17">
        <f t="shared" si="294"/>
        <v>0</v>
      </c>
      <c r="BJ119" s="17">
        <f t="shared" si="295"/>
        <v>0</v>
      </c>
      <c r="BK119" s="17">
        <f t="shared" si="296"/>
        <v>0</v>
      </c>
      <c r="BL119" s="17">
        <f t="shared" si="297"/>
        <v>0</v>
      </c>
      <c r="BM119" s="17">
        <f t="shared" si="298"/>
        <v>0</v>
      </c>
      <c r="BN119" s="17">
        <f t="shared" si="299"/>
        <v>0</v>
      </c>
      <c r="BO119" s="17">
        <f t="shared" si="300"/>
        <v>0</v>
      </c>
      <c r="BP119" s="17">
        <f t="shared" si="301"/>
        <v>0</v>
      </c>
      <c r="BQ119" s="21" t="e">
        <f t="shared" si="302"/>
        <v>#DIV/0!</v>
      </c>
    </row>
    <row r="120" spans="1:69" ht="15.75" customHeight="1" x14ac:dyDescent="0.25">
      <c r="A120" s="36"/>
      <c r="B120" s="37" t="s">
        <v>35</v>
      </c>
      <c r="C120" s="46"/>
      <c r="D120" s="42"/>
      <c r="E120" s="40">
        <f>SUM(E110:E119)</f>
        <v>357</v>
      </c>
      <c r="F120" s="40">
        <f>SUM(F110:F119)</f>
        <v>297</v>
      </c>
      <c r="G120" s="40">
        <f>SUM(G110:G119)</f>
        <v>384</v>
      </c>
      <c r="H120" s="40">
        <f>SUM(H110:H119)</f>
        <v>329</v>
      </c>
      <c r="I120" s="41">
        <f>SUM(I110:I119)</f>
        <v>1367</v>
      </c>
      <c r="J120" s="42"/>
      <c r="K120" s="40">
        <f>SUM(K110:K119)</f>
        <v>280</v>
      </c>
      <c r="L120" s="40">
        <f>SUM(L110:L119)</f>
        <v>298</v>
      </c>
      <c r="M120" s="40">
        <f>SUM(M110:M119)</f>
        <v>298</v>
      </c>
      <c r="N120" s="40">
        <f>SUM(N110:N119)</f>
        <v>295</v>
      </c>
      <c r="O120" s="41">
        <f>SUM(O110:O119)</f>
        <v>1171</v>
      </c>
      <c r="P120" s="42"/>
      <c r="Q120" s="40">
        <f>SUM(Q110:Q119)</f>
        <v>305</v>
      </c>
      <c r="R120" s="40">
        <f>SUM(R110:R119)</f>
        <v>292</v>
      </c>
      <c r="S120" s="40">
        <f>SUM(S110:S119)</f>
        <v>285</v>
      </c>
      <c r="T120" s="40">
        <f>SUM(T110:T119)</f>
        <v>270</v>
      </c>
      <c r="U120" s="41">
        <f>SUM(U110:U119)</f>
        <v>1152</v>
      </c>
      <c r="V120" s="42"/>
      <c r="W120" s="40">
        <f>SUM(W110:W119)</f>
        <v>311</v>
      </c>
      <c r="X120" s="40">
        <f>SUM(X110:X119)</f>
        <v>344</v>
      </c>
      <c r="Y120" s="40">
        <f>SUM(Y110:Y119)</f>
        <v>344</v>
      </c>
      <c r="Z120" s="40">
        <f>SUM(Z110:Z119)</f>
        <v>333</v>
      </c>
      <c r="AA120" s="41">
        <f>SUM(AA110:AA119)</f>
        <v>1332</v>
      </c>
      <c r="AB120" s="42"/>
      <c r="AC120" s="40">
        <f>SUM(AC110:AC119)</f>
        <v>323</v>
      </c>
      <c r="AD120" s="40">
        <f>SUM(AD110:AD119)</f>
        <v>338</v>
      </c>
      <c r="AE120" s="40">
        <f>SUM(AE110:AE119)</f>
        <v>234</v>
      </c>
      <c r="AF120" s="40">
        <f>SUM(AF110:AF119)</f>
        <v>269</v>
      </c>
      <c r="AG120" s="41">
        <f>SUM(AG110:AG119)</f>
        <v>1164</v>
      </c>
      <c r="AH120" s="42"/>
      <c r="AI120" s="40">
        <f>SUM(AI110:AI119)</f>
        <v>307</v>
      </c>
      <c r="AJ120" s="40">
        <f>SUM(AJ110:AJ119)</f>
        <v>332</v>
      </c>
      <c r="AK120" s="40">
        <f>SUM(AK110:AK119)</f>
        <v>297</v>
      </c>
      <c r="AL120" s="40">
        <f>SUM(AL110:AL119)</f>
        <v>379</v>
      </c>
      <c r="AM120" s="41">
        <f>SUM(AM110:AM119)</f>
        <v>1315</v>
      </c>
      <c r="AN120" s="42"/>
      <c r="AO120" s="40">
        <f>SUM(AO110:AO119)</f>
        <v>241</v>
      </c>
      <c r="AP120" s="40">
        <f>SUM(AP110:AP119)</f>
        <v>225</v>
      </c>
      <c r="AQ120" s="40">
        <f>SUM(AQ110:AQ119)</f>
        <v>236</v>
      </c>
      <c r="AR120" s="40">
        <f>SUM(AR110:AR119)</f>
        <v>255</v>
      </c>
      <c r="AS120" s="41">
        <f>SUM(AS110:AS119)</f>
        <v>957</v>
      </c>
      <c r="AT120" s="42"/>
      <c r="AU120" s="40">
        <f>SUM(AU110:AU119)</f>
        <v>0</v>
      </c>
      <c r="AV120" s="40">
        <f>SUM(AV110:AV119)</f>
        <v>0</v>
      </c>
      <c r="AW120" s="40">
        <f>SUM(AW110:AW119)</f>
        <v>0</v>
      </c>
      <c r="AX120" s="40">
        <f>SUM(AX110:AX119)</f>
        <v>0</v>
      </c>
      <c r="AY120" s="41">
        <f>SUM(AY110:AY119)</f>
        <v>0</v>
      </c>
      <c r="AZ120" s="42"/>
      <c r="BA120" s="40">
        <f>SUM(BA110:BA119)</f>
        <v>0</v>
      </c>
      <c r="BB120" s="40">
        <f>SUM(BB110:BB119)</f>
        <v>0</v>
      </c>
      <c r="BC120" s="40">
        <f>SUM(BC110:BC119)</f>
        <v>0</v>
      </c>
      <c r="BD120" s="40">
        <f>SUM(BD110:BD119)</f>
        <v>0</v>
      </c>
      <c r="BE120" s="41">
        <f>SUM(BE110:BE119)</f>
        <v>0</v>
      </c>
      <c r="BF120" s="44">
        <f t="shared" si="291"/>
        <v>4</v>
      </c>
      <c r="BG120" s="17">
        <f t="shared" si="292"/>
        <v>4</v>
      </c>
      <c r="BH120" s="17">
        <f t="shared" si="293"/>
        <v>4</v>
      </c>
      <c r="BI120" s="17">
        <f t="shared" si="294"/>
        <v>4</v>
      </c>
      <c r="BJ120" s="17">
        <f t="shared" si="295"/>
        <v>4</v>
      </c>
      <c r="BK120" s="17">
        <f t="shared" si="296"/>
        <v>4</v>
      </c>
      <c r="BL120" s="17">
        <f t="shared" si="297"/>
        <v>4</v>
      </c>
      <c r="BM120" s="17">
        <f t="shared" si="298"/>
        <v>0</v>
      </c>
      <c r="BN120" s="17">
        <f t="shared" si="299"/>
        <v>0</v>
      </c>
      <c r="BO120" s="17">
        <f t="shared" si="300"/>
        <v>28</v>
      </c>
      <c r="BP120" s="17">
        <f t="shared" si="301"/>
        <v>8458</v>
      </c>
      <c r="BQ120" s="17">
        <f t="shared" si="302"/>
        <v>302.07142857142856</v>
      </c>
    </row>
    <row r="121" spans="1:69" ht="15.75" customHeight="1" x14ac:dyDescent="0.25">
      <c r="A121" s="36"/>
      <c r="B121" s="37" t="s">
        <v>36</v>
      </c>
      <c r="C121" s="46"/>
      <c r="D121" s="39">
        <f>SUM(D110:D119)</f>
        <v>68</v>
      </c>
      <c r="E121" s="40">
        <f>E120+$D$121</f>
        <v>425</v>
      </c>
      <c r="F121" s="40">
        <f>F120+$D$121</f>
        <v>365</v>
      </c>
      <c r="G121" s="40">
        <f>G120+$D$121</f>
        <v>452</v>
      </c>
      <c r="H121" s="40">
        <f>H120+$D$121</f>
        <v>397</v>
      </c>
      <c r="I121" s="41">
        <f>E121+F121+G121+H121</f>
        <v>1639</v>
      </c>
      <c r="J121" s="39">
        <f>SUM(J110:J119)</f>
        <v>92</v>
      </c>
      <c r="K121" s="40">
        <f>K120+$J$121</f>
        <v>372</v>
      </c>
      <c r="L121" s="40">
        <f>L120+$J$121</f>
        <v>390</v>
      </c>
      <c r="M121" s="40">
        <f>M120+$J$121</f>
        <v>390</v>
      </c>
      <c r="N121" s="40">
        <f>N120+$J$121</f>
        <v>387</v>
      </c>
      <c r="O121" s="41">
        <f>K121+L121+M121+N121</f>
        <v>1539</v>
      </c>
      <c r="P121" s="39">
        <f>SUM(P110:P119)</f>
        <v>97</v>
      </c>
      <c r="Q121" s="40">
        <f>Q120+$P$121</f>
        <v>402</v>
      </c>
      <c r="R121" s="40">
        <f>R120+$P$121</f>
        <v>389</v>
      </c>
      <c r="S121" s="40">
        <f>S120+$P$121</f>
        <v>382</v>
      </c>
      <c r="T121" s="40">
        <f>T120+$P$121</f>
        <v>367</v>
      </c>
      <c r="U121" s="41">
        <f>Q121+R121+S121+T121</f>
        <v>1540</v>
      </c>
      <c r="V121" s="39">
        <f>SUM(V110:V119)</f>
        <v>88</v>
      </c>
      <c r="W121" s="40">
        <f>W120+$V$121</f>
        <v>399</v>
      </c>
      <c r="X121" s="40">
        <f>X120+$V$121</f>
        <v>432</v>
      </c>
      <c r="Y121" s="40">
        <f>Y120+$V$121</f>
        <v>432</v>
      </c>
      <c r="Z121" s="40">
        <f>Z120+$V$121</f>
        <v>421</v>
      </c>
      <c r="AA121" s="41">
        <f>W121+X121+Y121+Z121</f>
        <v>1684</v>
      </c>
      <c r="AB121" s="39">
        <f>SUM(AB110:AB119)</f>
        <v>98</v>
      </c>
      <c r="AC121" s="40">
        <f>AC120+$AB$121</f>
        <v>421</v>
      </c>
      <c r="AD121" s="40">
        <f>AD120+$AB$121</f>
        <v>436</v>
      </c>
      <c r="AE121" s="40">
        <f>AE120+$AB$121</f>
        <v>332</v>
      </c>
      <c r="AF121" s="40">
        <f>AF120+$AB$121</f>
        <v>367</v>
      </c>
      <c r="AG121" s="41">
        <f>AC121+AD121+AE121+AF121</f>
        <v>1556</v>
      </c>
      <c r="AH121" s="39">
        <f>SUM(AH110:AH119)</f>
        <v>102</v>
      </c>
      <c r="AI121" s="40">
        <f>AI120+$AH$121</f>
        <v>409</v>
      </c>
      <c r="AJ121" s="40">
        <f>AJ120+$AH$121</f>
        <v>434</v>
      </c>
      <c r="AK121" s="40">
        <f>AK120+$AH$121</f>
        <v>399</v>
      </c>
      <c r="AL121" s="40">
        <f>AL120+$AH$121</f>
        <v>481</v>
      </c>
      <c r="AM121" s="41">
        <f>AI121+AJ121+AK121+AL121</f>
        <v>1723</v>
      </c>
      <c r="AN121" s="39">
        <f>SUM(AN110:AN119)</f>
        <v>114</v>
      </c>
      <c r="AO121" s="40">
        <f>AO120+$AN$121</f>
        <v>355</v>
      </c>
      <c r="AP121" s="40">
        <f>AP120+$AN$121</f>
        <v>339</v>
      </c>
      <c r="AQ121" s="40">
        <f>AQ120+$AN$121</f>
        <v>350</v>
      </c>
      <c r="AR121" s="40">
        <f>AR120+$AN$121</f>
        <v>369</v>
      </c>
      <c r="AS121" s="41">
        <f>AO121+AP121+AQ121+AR121</f>
        <v>1413</v>
      </c>
      <c r="AT121" s="39">
        <f>SUM(AT110:AT119)</f>
        <v>0</v>
      </c>
      <c r="AU121" s="40">
        <f>AU120+$AT$121</f>
        <v>0</v>
      </c>
      <c r="AV121" s="40">
        <f>AV120+$AT$121</f>
        <v>0</v>
      </c>
      <c r="AW121" s="40">
        <f>AW120+$AT$121</f>
        <v>0</v>
      </c>
      <c r="AX121" s="40">
        <f>AX120+$AT$121</f>
        <v>0</v>
      </c>
      <c r="AY121" s="41">
        <f>AU121+AV121+AW121+AX121</f>
        <v>0</v>
      </c>
      <c r="AZ121" s="39">
        <f>SUM(AZ110:AZ119)</f>
        <v>0</v>
      </c>
      <c r="BA121" s="40">
        <f>BA120+$AZ$121</f>
        <v>0</v>
      </c>
      <c r="BB121" s="40">
        <f>BB120+$AZ$121</f>
        <v>0</v>
      </c>
      <c r="BC121" s="40">
        <f>BC120+$AZ$121</f>
        <v>0</v>
      </c>
      <c r="BD121" s="40">
        <f>BD120+$AZ$121</f>
        <v>0</v>
      </c>
      <c r="BE121" s="41">
        <f>BA121+BB121+BC121+BD121</f>
        <v>0</v>
      </c>
      <c r="BF121" s="44">
        <f t="shared" si="291"/>
        <v>4</v>
      </c>
      <c r="BG121" s="17">
        <f t="shared" si="292"/>
        <v>4</v>
      </c>
      <c r="BH121" s="17">
        <f t="shared" si="293"/>
        <v>4</v>
      </c>
      <c r="BI121" s="17">
        <f t="shared" si="294"/>
        <v>4</v>
      </c>
      <c r="BJ121" s="17">
        <f t="shared" si="295"/>
        <v>4</v>
      </c>
      <c r="BK121" s="17">
        <f t="shared" si="296"/>
        <v>4</v>
      </c>
      <c r="BL121" s="17">
        <f t="shared" si="297"/>
        <v>4</v>
      </c>
      <c r="BM121" s="17">
        <f t="shared" si="298"/>
        <v>0</v>
      </c>
      <c r="BN121" s="17">
        <f t="shared" si="299"/>
        <v>0</v>
      </c>
      <c r="BO121" s="17">
        <f t="shared" si="300"/>
        <v>28</v>
      </c>
      <c r="BP121" s="17">
        <f t="shared" si="301"/>
        <v>11094</v>
      </c>
      <c r="BQ121" s="17">
        <f t="shared" si="302"/>
        <v>396.21428571428572</v>
      </c>
    </row>
    <row r="122" spans="1:69" ht="15.75" customHeight="1" x14ac:dyDescent="0.25">
      <c r="A122" s="36"/>
      <c r="B122" s="37" t="s">
        <v>37</v>
      </c>
      <c r="C122" s="46"/>
      <c r="D122" s="42"/>
      <c r="E122" s="40">
        <f t="shared" ref="E122:I123" si="315">IF($D$121&gt;0,IF(E120=E104,0.5,IF(E120&gt;E104,1,0)),0)</f>
        <v>1</v>
      </c>
      <c r="F122" s="40">
        <f t="shared" si="315"/>
        <v>0</v>
      </c>
      <c r="G122" s="40">
        <f t="shared" si="315"/>
        <v>1</v>
      </c>
      <c r="H122" s="40">
        <f t="shared" si="315"/>
        <v>1</v>
      </c>
      <c r="I122" s="41">
        <f t="shared" si="315"/>
        <v>1</v>
      </c>
      <c r="J122" s="42"/>
      <c r="K122" s="40">
        <f>IF($J$121&gt;0,IF(K120=K48,0.5,IF(K120&gt;K48,1,0)),0)</f>
        <v>0</v>
      </c>
      <c r="L122" s="40">
        <f>IF($J$121&gt;0,IF(L120=L48,0.5,IF(L120&gt;L48,1,0)),0)</f>
        <v>1</v>
      </c>
      <c r="M122" s="40">
        <f>IF($J$121&gt;0,IF(M120=M48,0.5,IF(M120&gt;M48,1,0)),0)</f>
        <v>1</v>
      </c>
      <c r="N122" s="40">
        <f>IF($J$121&gt;0,IF(N120=N48,0.5,IF(N120&gt;N48,1,0)),0)</f>
        <v>0</v>
      </c>
      <c r="O122" s="41">
        <f>IF($J$121&gt;0,IF(O120=O48,0.5,IF(O120&gt;O48,1,0)),0)</f>
        <v>0</v>
      </c>
      <c r="P122" s="42"/>
      <c r="Q122" s="40">
        <f t="shared" ref="Q122:U123" si="316">IF($P$121&gt;0,IF(Q120=Q138,0.5,IF(Q120&gt;Q138,1,0)),0)</f>
        <v>0</v>
      </c>
      <c r="R122" s="40">
        <f t="shared" si="316"/>
        <v>0</v>
      </c>
      <c r="S122" s="40">
        <f t="shared" si="316"/>
        <v>0</v>
      </c>
      <c r="T122" s="40">
        <f t="shared" si="316"/>
        <v>0</v>
      </c>
      <c r="U122" s="41">
        <f t="shared" si="316"/>
        <v>0</v>
      </c>
      <c r="V122" s="42"/>
      <c r="W122" s="40">
        <f t="shared" ref="W122:AA123" si="317">IF($V$121&gt;0,IF(W120=W154,0.5,IF(W120&gt;W154,1,0)),0)</f>
        <v>0</v>
      </c>
      <c r="X122" s="40">
        <f t="shared" si="317"/>
        <v>1</v>
      </c>
      <c r="Y122" s="40">
        <f t="shared" si="317"/>
        <v>1</v>
      </c>
      <c r="Z122" s="40">
        <f t="shared" si="317"/>
        <v>1</v>
      </c>
      <c r="AA122" s="41">
        <f t="shared" si="317"/>
        <v>1</v>
      </c>
      <c r="AB122" s="42"/>
      <c r="AC122" s="40">
        <f>IF($AB$121&gt;0,IF(AC120=AC62,0.5,IF(AC120&gt;AC62,1,0)),0)</f>
        <v>1</v>
      </c>
      <c r="AD122" s="40">
        <f>IF($AB$121&gt;0,IF(AD120=AD62,0.5,IF(AD120&gt;AD62,1,0)),0)</f>
        <v>1</v>
      </c>
      <c r="AE122" s="40">
        <f>IF($AB$121&gt;0,IF(AE120=AE62,0.5,IF(AE120&gt;AE62,1,0)),0)</f>
        <v>0</v>
      </c>
      <c r="AF122" s="40">
        <f>IF($AB$121&gt;0,IF(AF120=AF62,0.5,IF(AF120&gt;AF62,1,0)),0)</f>
        <v>0</v>
      </c>
      <c r="AG122" s="41">
        <f>IF($AB$121&gt;0,IF(AG120=AG62,0.5,IF(AG120&gt;AG62,1,0)),0)</f>
        <v>0</v>
      </c>
      <c r="AH122" s="42"/>
      <c r="AI122" s="40">
        <f t="shared" ref="AI122:AM123" si="318">IF($AH$121&gt;0,IF(AI120=AI166,0.5,IF(AI120&gt;AI166,1,0)),0)</f>
        <v>1</v>
      </c>
      <c r="AJ122" s="40">
        <f t="shared" si="318"/>
        <v>1</v>
      </c>
      <c r="AK122" s="40">
        <f t="shared" si="318"/>
        <v>1</v>
      </c>
      <c r="AL122" s="40">
        <f t="shared" si="318"/>
        <v>1</v>
      </c>
      <c r="AM122" s="41">
        <f t="shared" si="318"/>
        <v>1</v>
      </c>
      <c r="AN122" s="42"/>
      <c r="AO122" s="40">
        <f>IF($AN$121&gt;0,IF(AO120=AO90,0.5,IF(AO120&gt;AO90,1,0)),0)</f>
        <v>0</v>
      </c>
      <c r="AP122" s="40">
        <f>IF($AN$121&gt;0,IF(AP120=AP90,0.5,IF(AP120&gt;AP90,1,0)),0)</f>
        <v>0</v>
      </c>
      <c r="AQ122" s="40">
        <f>IF($AN$121&gt;0,IF(AQ120=AQ90,0.5,IF(AQ120&gt;AQ90,1,0)),0)</f>
        <v>0</v>
      </c>
      <c r="AR122" s="40">
        <f>IF($AN$121&gt;0,IF(AR120=AR90,0.5,IF(AR120&gt;AR90,1,0)),0)</f>
        <v>0</v>
      </c>
      <c r="AS122" s="41">
        <f>IF($AN$121&gt;0,IF(AS120=AS90,0.5,IF(AS120&gt;AS90,1,0)),0)</f>
        <v>0</v>
      </c>
      <c r="AT122" s="42"/>
      <c r="AU122" s="40">
        <f t="shared" ref="AU122:AY123" si="319">IF($AT$121&gt;0,IF(AU120=AU183,0.5,IF(AU120&gt;AU183,1,0)),0)</f>
        <v>0</v>
      </c>
      <c r="AV122" s="40">
        <f t="shared" si="319"/>
        <v>0</v>
      </c>
      <c r="AW122" s="40">
        <f t="shared" si="319"/>
        <v>0</v>
      </c>
      <c r="AX122" s="40">
        <f t="shared" si="319"/>
        <v>0</v>
      </c>
      <c r="AY122" s="41">
        <f t="shared" si="319"/>
        <v>0</v>
      </c>
      <c r="AZ122" s="42"/>
      <c r="BA122" s="40">
        <f>IF($AZ$121&gt;0,IF(BA120=BA75,0.5,IF(BA120&gt;BA75,1,0)),0)</f>
        <v>0</v>
      </c>
      <c r="BB122" s="40">
        <f>IF($AZ$121&gt;0,IF(BB120=BB75,0.5,IF(BB120&gt;BB75,1,0)),0)</f>
        <v>0</v>
      </c>
      <c r="BC122" s="40">
        <f>IF($AZ$121&gt;0,IF(BC120=BC75,0.5,IF(BC120&gt;BC75,1,0)),0)</f>
        <v>0</v>
      </c>
      <c r="BD122" s="40">
        <f>IF($AZ$121&gt;0,IF(BD120=BD75,0.5,IF(BD120&gt;BD75,1,0)),0)</f>
        <v>0</v>
      </c>
      <c r="BE122" s="41">
        <f>IF($AZ$121&gt;0,IF(BE120=BE75,0.5,IF(BE120&gt;BE75,1,0)),0)</f>
        <v>0</v>
      </c>
      <c r="BF122" s="47"/>
      <c r="BG122" s="21"/>
      <c r="BH122" s="21"/>
      <c r="BI122" s="21"/>
      <c r="BJ122" s="21"/>
      <c r="BK122" s="21"/>
      <c r="BL122" s="21"/>
      <c r="BM122" s="21"/>
      <c r="BN122" s="21"/>
      <c r="BO122" s="21"/>
      <c r="BP122" s="17">
        <f t="shared" si="301"/>
        <v>3</v>
      </c>
      <c r="BQ122" s="21"/>
    </row>
    <row r="123" spans="1:69" ht="15.75" customHeight="1" x14ac:dyDescent="0.25">
      <c r="A123" s="36"/>
      <c r="B123" s="37" t="s">
        <v>38</v>
      </c>
      <c r="C123" s="46"/>
      <c r="D123" s="42"/>
      <c r="E123" s="40">
        <f t="shared" si="315"/>
        <v>1</v>
      </c>
      <c r="F123" s="40">
        <f t="shared" si="315"/>
        <v>0</v>
      </c>
      <c r="G123" s="40">
        <f t="shared" si="315"/>
        <v>1</v>
      </c>
      <c r="H123" s="40">
        <f t="shared" si="315"/>
        <v>1</v>
      </c>
      <c r="I123" s="41">
        <f t="shared" si="315"/>
        <v>1</v>
      </c>
      <c r="J123" s="42"/>
      <c r="K123" s="40">
        <f>IF($J$121&gt;0,IF(K121=K49,0.5,IF(K121&gt;K49,1,0)),0)</f>
        <v>0</v>
      </c>
      <c r="L123" s="40">
        <f>IF($J$121&gt;0,IF(L121=L49,0.5,IF(L121&gt;L49,1,0)),0)</f>
        <v>1</v>
      </c>
      <c r="M123" s="40">
        <f>IF($J$121&gt;0,IF(M121=M49,0.5,IF(M121&gt;M49,1,0)),0)</f>
        <v>1</v>
      </c>
      <c r="N123" s="40">
        <f>IF($J$121&gt;0,IF(N121=N49,0.5,IF(N121&gt;N49,1,0)),0)</f>
        <v>0</v>
      </c>
      <c r="O123" s="41">
        <f>IF($J$121&gt;0,IF(O121=O49,0.5,IF(O121&gt;O49,1,0)),0)</f>
        <v>0</v>
      </c>
      <c r="P123" s="42"/>
      <c r="Q123" s="40">
        <f t="shared" si="316"/>
        <v>0</v>
      </c>
      <c r="R123" s="40">
        <f t="shared" si="316"/>
        <v>0</v>
      </c>
      <c r="S123" s="40">
        <f t="shared" si="316"/>
        <v>0</v>
      </c>
      <c r="T123" s="40">
        <f t="shared" si="316"/>
        <v>0</v>
      </c>
      <c r="U123" s="41">
        <f t="shared" si="316"/>
        <v>0</v>
      </c>
      <c r="V123" s="42"/>
      <c r="W123" s="40">
        <f t="shared" si="317"/>
        <v>0</v>
      </c>
      <c r="X123" s="40">
        <f t="shared" si="317"/>
        <v>1</v>
      </c>
      <c r="Y123" s="40">
        <f t="shared" si="317"/>
        <v>1</v>
      </c>
      <c r="Z123" s="40">
        <f t="shared" si="317"/>
        <v>1</v>
      </c>
      <c r="AA123" s="41">
        <f t="shared" si="317"/>
        <v>1</v>
      </c>
      <c r="AB123" s="42"/>
      <c r="AC123" s="40">
        <f>IF($AB$121&gt;0,IF(AC121=AC63,0.5,IF(AC121&gt;AC63,1,0)),0)</f>
        <v>1</v>
      </c>
      <c r="AD123" s="40">
        <f>IF($AB$121&gt;0,IF(AD121=AD63,0.5,IF(AD121&gt;AD63,1,0)),0)</f>
        <v>1</v>
      </c>
      <c r="AE123" s="40">
        <f>IF($AB$121&gt;0,IF(AE121=AE63,0.5,IF(AE121&gt;AE63,1,0)),0)</f>
        <v>0</v>
      </c>
      <c r="AF123" s="40">
        <f>IF($AB$121&gt;0,IF(AF121=AF63,0.5,IF(AF121&gt;AF63,1,0)),0)</f>
        <v>0</v>
      </c>
      <c r="AG123" s="41">
        <f>IF($AB$121&gt;0,IF(AG121=AG63,0.5,IF(AG121&gt;AG63,1,0)),0)</f>
        <v>0</v>
      </c>
      <c r="AH123" s="42"/>
      <c r="AI123" s="40">
        <f t="shared" si="318"/>
        <v>1</v>
      </c>
      <c r="AJ123" s="40">
        <f t="shared" si="318"/>
        <v>1</v>
      </c>
      <c r="AK123" s="40">
        <f t="shared" si="318"/>
        <v>1</v>
      </c>
      <c r="AL123" s="40">
        <f t="shared" si="318"/>
        <v>1</v>
      </c>
      <c r="AM123" s="41">
        <f t="shared" si="318"/>
        <v>1</v>
      </c>
      <c r="AN123" s="42"/>
      <c r="AO123" s="40">
        <f>IF($AN$121&gt;0,IF(AO121=AO91,0.5,IF(AO121&gt;AO91,1,0)),0)</f>
        <v>0</v>
      </c>
      <c r="AP123" s="40">
        <f>IF($AN$121&gt;0,IF(AP121=AP91,0.5,IF(AP121&gt;AP91,1,0)),0)</f>
        <v>0</v>
      </c>
      <c r="AQ123" s="40">
        <f>IF($AN$121&gt;0,IF(AQ121=AQ91,0.5,IF(AQ121&gt;AQ91,1,0)),0)</f>
        <v>0</v>
      </c>
      <c r="AR123" s="40">
        <f>IF($AN$121&gt;0,IF(AR121=AR91,0.5,IF(AR121&gt;AR91,1,0)),0)</f>
        <v>0</v>
      </c>
      <c r="AS123" s="41">
        <f>IF($AN$121&gt;0,IF(AS121=AS91,0.5,IF(AS121&gt;AS91,1,0)),0)</f>
        <v>0</v>
      </c>
      <c r="AT123" s="42"/>
      <c r="AU123" s="40">
        <f t="shared" si="319"/>
        <v>0</v>
      </c>
      <c r="AV123" s="40">
        <f t="shared" si="319"/>
        <v>0</v>
      </c>
      <c r="AW123" s="40">
        <f t="shared" si="319"/>
        <v>0</v>
      </c>
      <c r="AX123" s="40">
        <f t="shared" si="319"/>
        <v>0</v>
      </c>
      <c r="AY123" s="41">
        <f t="shared" si="319"/>
        <v>0</v>
      </c>
      <c r="AZ123" s="42"/>
      <c r="BA123" s="40">
        <f>IF($AZ$121&gt;0,IF(BA121=BA76,0.5,IF(BA121&gt;BA76,1,0)),0)</f>
        <v>0</v>
      </c>
      <c r="BB123" s="40">
        <f>IF($AZ$121&gt;0,IF(BB121=BB76,0.5,IF(BB121&gt;BB76,1,0)),0)</f>
        <v>0</v>
      </c>
      <c r="BC123" s="40">
        <f>IF($AZ$121&gt;0,IF(BC121=BC76,0.5,IF(BC121&gt;BC76,1,0)),0)</f>
        <v>0</v>
      </c>
      <c r="BD123" s="40">
        <f>IF($AZ$121&gt;0,IF(BD121=BD76,0.5,IF(BD121&gt;BD76,1,0)),0)</f>
        <v>0</v>
      </c>
      <c r="BE123" s="41">
        <f>IF($AZ$121&gt;0,IF(BE121=BE76,0.5,IF(BE121&gt;BE76,1,0)),0)</f>
        <v>0</v>
      </c>
      <c r="BF123" s="47"/>
      <c r="BG123" s="21"/>
      <c r="BH123" s="21"/>
      <c r="BI123" s="21"/>
      <c r="BJ123" s="21"/>
      <c r="BK123" s="21"/>
      <c r="BL123" s="21"/>
      <c r="BM123" s="21"/>
      <c r="BN123" s="21"/>
      <c r="BO123" s="21"/>
      <c r="BP123" s="17">
        <f t="shared" si="301"/>
        <v>3</v>
      </c>
      <c r="BQ123" s="21"/>
    </row>
    <row r="124" spans="1:69" ht="14.25" customHeight="1" x14ac:dyDescent="0.25">
      <c r="A124" s="48"/>
      <c r="B124" s="49" t="s">
        <v>39</v>
      </c>
      <c r="C124" s="50"/>
      <c r="D124" s="51"/>
      <c r="E124" s="52"/>
      <c r="F124" s="52"/>
      <c r="G124" s="52"/>
      <c r="H124" s="52"/>
      <c r="I124" s="53">
        <f>SUM(E122+F122+G122+H122+I122+E123+F123+G123+H123+I123)</f>
        <v>8</v>
      </c>
      <c r="J124" s="51"/>
      <c r="K124" s="52"/>
      <c r="L124" s="52"/>
      <c r="M124" s="52"/>
      <c r="N124" s="52"/>
      <c r="O124" s="53">
        <f>SUM(K122+L122+M122+N122+O122+K123+L123+M123+N123+O123)</f>
        <v>4</v>
      </c>
      <c r="P124" s="51"/>
      <c r="Q124" s="52"/>
      <c r="R124" s="52"/>
      <c r="S124" s="52"/>
      <c r="T124" s="52"/>
      <c r="U124" s="53">
        <f>SUM(Q122+R122+S122+T122+U122+Q123+R123+S123+T123+U123)</f>
        <v>0</v>
      </c>
      <c r="V124" s="51"/>
      <c r="W124" s="52"/>
      <c r="X124" s="52"/>
      <c r="Y124" s="52"/>
      <c r="Z124" s="52"/>
      <c r="AA124" s="53">
        <f>SUM(W122+X122+Y122+Z122+AA122+W123+X123+Y123+Z123+AA123)</f>
        <v>8</v>
      </c>
      <c r="AB124" s="51"/>
      <c r="AC124" s="52"/>
      <c r="AD124" s="52"/>
      <c r="AE124" s="52"/>
      <c r="AF124" s="52"/>
      <c r="AG124" s="53">
        <f>SUM(AC122+AD122+AE122+AF122+AG122+AC123+AD123+AE123+AF123+AG123)</f>
        <v>4</v>
      </c>
      <c r="AH124" s="51"/>
      <c r="AI124" s="52"/>
      <c r="AJ124" s="52"/>
      <c r="AK124" s="52"/>
      <c r="AL124" s="52"/>
      <c r="AM124" s="53">
        <f>SUM(AI122+AJ122+AK122+AL122+AM122+AI123+AJ123+AK123+AL123+AM123)</f>
        <v>10</v>
      </c>
      <c r="AN124" s="51"/>
      <c r="AO124" s="52"/>
      <c r="AP124" s="52"/>
      <c r="AQ124" s="52"/>
      <c r="AR124" s="52"/>
      <c r="AS124" s="53">
        <f>SUM(AO122+AP122+AQ122+AR122+AS122+AO123+AP123+AQ123+AR123+AS123)</f>
        <v>0</v>
      </c>
      <c r="AT124" s="51"/>
      <c r="AU124" s="52"/>
      <c r="AV124" s="52"/>
      <c r="AW124" s="52"/>
      <c r="AX124" s="52"/>
      <c r="AY124" s="53">
        <f>SUM(AU122+AV122+AW122+AX122+AY122+AU123+AV123+AW123+AX123+AY123)</f>
        <v>0</v>
      </c>
      <c r="AZ124" s="51"/>
      <c r="BA124" s="52"/>
      <c r="BB124" s="52"/>
      <c r="BC124" s="52"/>
      <c r="BD124" s="52"/>
      <c r="BE124" s="53">
        <f>SUM(BA122+BB122+BC122+BD122+BE122+BA123+BB123+BC123+BD123+BE123)</f>
        <v>0</v>
      </c>
      <c r="BF124" s="54"/>
      <c r="BG124" s="55"/>
      <c r="BH124" s="55"/>
      <c r="BI124" s="55"/>
      <c r="BJ124" s="55"/>
      <c r="BK124" s="55"/>
      <c r="BL124" s="55"/>
      <c r="BM124" s="55"/>
      <c r="BN124" s="55"/>
      <c r="BO124" s="55"/>
      <c r="BP124" s="56">
        <f t="shared" si="301"/>
        <v>34</v>
      </c>
      <c r="BQ124" s="55"/>
    </row>
    <row r="125" spans="1:69" ht="27" customHeight="1" x14ac:dyDescent="0.25">
      <c r="A125" s="30">
        <v>7</v>
      </c>
      <c r="B125" s="118" t="s">
        <v>53</v>
      </c>
      <c r="C125" s="120"/>
      <c r="D125" s="31" t="s">
        <v>26</v>
      </c>
      <c r="E125" s="32" t="s">
        <v>27</v>
      </c>
      <c r="F125" s="32" t="s">
        <v>28</v>
      </c>
      <c r="G125" s="32" t="s">
        <v>29</v>
      </c>
      <c r="H125" s="32" t="s">
        <v>30</v>
      </c>
      <c r="I125" s="33" t="s">
        <v>23</v>
      </c>
      <c r="J125" s="31" t="s">
        <v>26</v>
      </c>
      <c r="K125" s="32" t="s">
        <v>27</v>
      </c>
      <c r="L125" s="32" t="s">
        <v>28</v>
      </c>
      <c r="M125" s="32" t="s">
        <v>29</v>
      </c>
      <c r="N125" s="32" t="s">
        <v>30</v>
      </c>
      <c r="O125" s="33" t="s">
        <v>23</v>
      </c>
      <c r="P125" s="31" t="s">
        <v>26</v>
      </c>
      <c r="Q125" s="32" t="s">
        <v>27</v>
      </c>
      <c r="R125" s="32" t="s">
        <v>28</v>
      </c>
      <c r="S125" s="32" t="s">
        <v>29</v>
      </c>
      <c r="T125" s="32" t="s">
        <v>30</v>
      </c>
      <c r="U125" s="33" t="s">
        <v>23</v>
      </c>
      <c r="V125" s="31" t="s">
        <v>26</v>
      </c>
      <c r="W125" s="32" t="s">
        <v>27</v>
      </c>
      <c r="X125" s="32" t="s">
        <v>28</v>
      </c>
      <c r="Y125" s="32" t="s">
        <v>29</v>
      </c>
      <c r="Z125" s="32" t="s">
        <v>30</v>
      </c>
      <c r="AA125" s="33" t="s">
        <v>23</v>
      </c>
      <c r="AB125" s="31" t="s">
        <v>26</v>
      </c>
      <c r="AC125" s="32" t="s">
        <v>27</v>
      </c>
      <c r="AD125" s="32" t="s">
        <v>28</v>
      </c>
      <c r="AE125" s="32" t="s">
        <v>29</v>
      </c>
      <c r="AF125" s="32" t="s">
        <v>30</v>
      </c>
      <c r="AG125" s="33" t="s">
        <v>23</v>
      </c>
      <c r="AH125" s="31" t="s">
        <v>26</v>
      </c>
      <c r="AI125" s="32" t="s">
        <v>27</v>
      </c>
      <c r="AJ125" s="32" t="s">
        <v>28</v>
      </c>
      <c r="AK125" s="32" t="s">
        <v>29</v>
      </c>
      <c r="AL125" s="32" t="s">
        <v>30</v>
      </c>
      <c r="AM125" s="33" t="s">
        <v>23</v>
      </c>
      <c r="AN125" s="31" t="s">
        <v>26</v>
      </c>
      <c r="AO125" s="32" t="s">
        <v>27</v>
      </c>
      <c r="AP125" s="32" t="s">
        <v>28</v>
      </c>
      <c r="AQ125" s="32" t="s">
        <v>29</v>
      </c>
      <c r="AR125" s="32" t="s">
        <v>30</v>
      </c>
      <c r="AS125" s="33" t="s">
        <v>23</v>
      </c>
      <c r="AT125" s="31" t="s">
        <v>26</v>
      </c>
      <c r="AU125" s="32" t="s">
        <v>27</v>
      </c>
      <c r="AV125" s="32" t="s">
        <v>28</v>
      </c>
      <c r="AW125" s="32" t="s">
        <v>29</v>
      </c>
      <c r="AX125" s="32" t="s">
        <v>30</v>
      </c>
      <c r="AY125" s="33" t="s">
        <v>23</v>
      </c>
      <c r="AZ125" s="31" t="s">
        <v>26</v>
      </c>
      <c r="BA125" s="32" t="s">
        <v>27</v>
      </c>
      <c r="BB125" s="32" t="s">
        <v>28</v>
      </c>
      <c r="BC125" s="32" t="s">
        <v>29</v>
      </c>
      <c r="BD125" s="32" t="s">
        <v>30</v>
      </c>
      <c r="BE125" s="33" t="s">
        <v>23</v>
      </c>
      <c r="BF125" s="34"/>
      <c r="BG125" s="35"/>
      <c r="BH125" s="35"/>
      <c r="BI125" s="35"/>
      <c r="BJ125" s="35"/>
      <c r="BK125" s="35"/>
      <c r="BL125" s="35"/>
      <c r="BM125" s="35"/>
      <c r="BN125" s="35"/>
      <c r="BO125" s="35"/>
      <c r="BP125" s="57"/>
      <c r="BQ125" s="35"/>
    </row>
    <row r="126" spans="1:69" ht="15.75" customHeight="1" x14ac:dyDescent="0.25">
      <c r="A126" s="36"/>
      <c r="B126" s="37" t="s">
        <v>95</v>
      </c>
      <c r="C126" s="38" t="s">
        <v>54</v>
      </c>
      <c r="D126" s="39">
        <v>52</v>
      </c>
      <c r="E126" s="40">
        <f>E30</f>
        <v>127</v>
      </c>
      <c r="F126" s="40">
        <f t="shared" ref="F126:H126" si="320">F30</f>
        <v>142</v>
      </c>
      <c r="G126" s="40">
        <f t="shared" si="320"/>
        <v>132</v>
      </c>
      <c r="H126" s="40">
        <f t="shared" si="320"/>
        <v>182</v>
      </c>
      <c r="I126" s="41">
        <f t="shared" ref="I126:I137" si="321">SUM(E126:H126)</f>
        <v>583</v>
      </c>
      <c r="J126" s="42">
        <v>51</v>
      </c>
      <c r="K126" s="43">
        <f>K6</f>
        <v>170</v>
      </c>
      <c r="L126" s="43">
        <f t="shared" ref="L126:N126" si="322">L6</f>
        <v>144</v>
      </c>
      <c r="M126" s="43">
        <f t="shared" si="322"/>
        <v>130</v>
      </c>
      <c r="N126" s="43">
        <f t="shared" si="322"/>
        <v>145</v>
      </c>
      <c r="O126" s="41">
        <f t="shared" ref="O126:O137" si="323">SUM(K126:N126)</f>
        <v>589</v>
      </c>
      <c r="P126" s="42"/>
      <c r="Q126" s="43"/>
      <c r="R126" s="43"/>
      <c r="S126" s="43"/>
      <c r="T126" s="43"/>
      <c r="U126" s="41">
        <f t="shared" ref="U126:U137" si="324">SUM(Q126:T126)</f>
        <v>0</v>
      </c>
      <c r="V126" s="42"/>
      <c r="W126" s="43"/>
      <c r="X126" s="43"/>
      <c r="Y126" s="43"/>
      <c r="Z126" s="43"/>
      <c r="AA126" s="41">
        <f t="shared" ref="AA126:AA137" si="325">SUM(W126:Z126)</f>
        <v>0</v>
      </c>
      <c r="AB126" s="42">
        <v>52</v>
      </c>
      <c r="AC126" s="43">
        <f>AC30</f>
        <v>127</v>
      </c>
      <c r="AD126" s="43">
        <f t="shared" ref="AD126:AF126" si="326">AD30</f>
        <v>129</v>
      </c>
      <c r="AE126" s="43">
        <f t="shared" si="326"/>
        <v>163</v>
      </c>
      <c r="AF126" s="43">
        <f t="shared" si="326"/>
        <v>140</v>
      </c>
      <c r="AG126" s="41">
        <f t="shared" ref="AG126:AG137" si="327">SUM(AC126:AF126)</f>
        <v>559</v>
      </c>
      <c r="AH126" s="42"/>
      <c r="AI126" s="43"/>
      <c r="AJ126" s="43"/>
      <c r="AK126" s="43"/>
      <c r="AL126" s="43"/>
      <c r="AM126" s="41">
        <f t="shared" ref="AM126:AM137" si="328">SUM(AI126:AL126)</f>
        <v>0</v>
      </c>
      <c r="AN126" s="42">
        <v>54</v>
      </c>
      <c r="AO126" s="43">
        <f>AO30</f>
        <v>129</v>
      </c>
      <c r="AP126" s="43">
        <f t="shared" ref="AP126:AR126" si="329">AP30</f>
        <v>166</v>
      </c>
      <c r="AQ126" s="43">
        <f t="shared" si="329"/>
        <v>159</v>
      </c>
      <c r="AR126" s="43">
        <f t="shared" si="329"/>
        <v>186</v>
      </c>
      <c r="AS126" s="41">
        <f t="shared" ref="AS126:AS137" si="330">SUM(AO126:AR126)</f>
        <v>640</v>
      </c>
      <c r="AT126" s="42"/>
      <c r="AU126" s="43"/>
      <c r="AV126" s="43"/>
      <c r="AW126" s="43"/>
      <c r="AX126" s="43"/>
      <c r="AY126" s="41">
        <f t="shared" ref="AY126:AY137" si="331">SUM(AU126:AX126)</f>
        <v>0</v>
      </c>
      <c r="AZ126" s="42"/>
      <c r="BA126" s="43"/>
      <c r="BB126" s="43"/>
      <c r="BC126" s="43"/>
      <c r="BD126" s="43"/>
      <c r="BE126" s="41">
        <f t="shared" ref="BE126:BE137" si="332">SUM(BA126:BD126)</f>
        <v>0</v>
      </c>
      <c r="BF126" s="44">
        <f t="shared" ref="BF126:BF139" si="333">SUM((IF(E126&gt;0,1,0)+(IF(F126&gt;0,1,0)+(IF(G126&gt;0,1,0)+(IF(H126&gt;0,1,0))))))</f>
        <v>4</v>
      </c>
      <c r="BG126" s="17">
        <f t="shared" ref="BG126:BG139" si="334">SUM((IF(K126&gt;0,1,0)+(IF(L126&gt;0,1,0)+(IF(M126&gt;0,1,0)+(IF(N126&gt;0,1,0))))))</f>
        <v>4</v>
      </c>
      <c r="BH126" s="17">
        <f t="shared" ref="BH126:BH139" si="335">SUM((IF(Q126&gt;0,1,0)+(IF(R126&gt;0,1,0)+(IF(S126&gt;0,1,0)+(IF(T126&gt;0,1,0))))))</f>
        <v>0</v>
      </c>
      <c r="BI126" s="17">
        <f t="shared" ref="BI126:BI139" si="336">SUM((IF(W126&gt;0,1,0)+(IF(X126&gt;0,1,0)+(IF(Y126&gt;0,1,0)+(IF(Z126&gt;0,1,0))))))</f>
        <v>0</v>
      </c>
      <c r="BJ126" s="17">
        <f t="shared" ref="BJ126:BJ139" si="337">SUM((IF(AC126&gt;0,1,0)+(IF(AD126&gt;0,1,0)+(IF(AE126&gt;0,1,0)+(IF(AF126&gt;0,1,0))))))</f>
        <v>4</v>
      </c>
      <c r="BK126" s="17">
        <f t="shared" ref="BK126:BK139" si="338">SUM((IF(AI126&gt;0,1,0)+(IF(AJ126&gt;0,1,0)+(IF(AK126&gt;0,1,0)+(IF(AL126&gt;0,1,0))))))</f>
        <v>0</v>
      </c>
      <c r="BL126" s="17">
        <f t="shared" ref="BL126:BL139" si="339">SUM((IF(AO126&gt;0,1,0)+(IF(AP126&gt;0,1,0)+(IF(AQ126&gt;0,1,0)+(IF(AR126&gt;0,1,0))))))</f>
        <v>4</v>
      </c>
      <c r="BM126" s="17">
        <f t="shared" ref="BM126:BM139" si="340">SUM((IF(AU126&gt;0,1,0)+(IF(AV126&gt;0,1,0)+(IF(AW126&gt;0,1,0)+(IF(AX126&gt;0,1,0))))))</f>
        <v>0</v>
      </c>
      <c r="BN126" s="17">
        <f t="shared" ref="BN126:BN139" si="341">SUM((IF(BA126&gt;0,1,0)+(IF(BB126&gt;0,1,0)+(IF(BC126&gt;0,1,0)+(IF(BD126&gt;0,1,0))))))</f>
        <v>0</v>
      </c>
      <c r="BO126" s="17">
        <f t="shared" ref="BO126:BO139" si="342">SUM(BF126:BN126)</f>
        <v>16</v>
      </c>
      <c r="BP126" s="17">
        <f t="shared" ref="BP126:BP142" si="343">I126+O126+U126+AA126+AG126+AM126+AS126+AY126+BE126</f>
        <v>2371</v>
      </c>
      <c r="BQ126" s="17">
        <f t="shared" ref="BQ126:BQ139" si="344">BP126/BO126</f>
        <v>148.1875</v>
      </c>
    </row>
    <row r="127" spans="1:69" ht="15.75" customHeight="1" x14ac:dyDescent="0.25">
      <c r="A127" s="36"/>
      <c r="B127" s="37" t="s">
        <v>55</v>
      </c>
      <c r="C127" s="38" t="s">
        <v>32</v>
      </c>
      <c r="D127" s="39">
        <v>40</v>
      </c>
      <c r="E127" s="40">
        <f>E32</f>
        <v>167</v>
      </c>
      <c r="F127" s="40">
        <f t="shared" ref="F127:H127" si="345">F32</f>
        <v>157</v>
      </c>
      <c r="G127" s="40">
        <f t="shared" si="345"/>
        <v>165</v>
      </c>
      <c r="H127" s="40">
        <f t="shared" si="345"/>
        <v>161</v>
      </c>
      <c r="I127" s="41">
        <f t="shared" si="321"/>
        <v>650</v>
      </c>
      <c r="J127" s="42">
        <v>40</v>
      </c>
      <c r="K127" s="43">
        <f>K32</f>
        <v>191</v>
      </c>
      <c r="L127" s="43">
        <f t="shared" ref="L127:N127" si="346">L32</f>
        <v>137</v>
      </c>
      <c r="M127" s="43">
        <f t="shared" si="346"/>
        <v>131</v>
      </c>
      <c r="N127" s="43">
        <f t="shared" si="346"/>
        <v>168</v>
      </c>
      <c r="O127" s="41">
        <f t="shared" si="323"/>
        <v>627</v>
      </c>
      <c r="P127" s="42">
        <v>42</v>
      </c>
      <c r="Q127" s="43">
        <f>Q32</f>
        <v>160</v>
      </c>
      <c r="R127" s="43">
        <f t="shared" ref="R127:T127" si="347">R32</f>
        <v>179</v>
      </c>
      <c r="S127" s="43">
        <f t="shared" si="347"/>
        <v>176</v>
      </c>
      <c r="T127" s="43">
        <f t="shared" si="347"/>
        <v>176</v>
      </c>
      <c r="U127" s="41">
        <f t="shared" si="324"/>
        <v>691</v>
      </c>
      <c r="V127" s="42">
        <v>39</v>
      </c>
      <c r="W127" s="43">
        <f>W32</f>
        <v>137</v>
      </c>
      <c r="X127" s="43">
        <f t="shared" ref="X127:Z127" si="348">X32</f>
        <v>203</v>
      </c>
      <c r="Y127" s="43">
        <f t="shared" si="348"/>
        <v>190</v>
      </c>
      <c r="Z127" s="43">
        <f t="shared" si="348"/>
        <v>162</v>
      </c>
      <c r="AA127" s="41">
        <f t="shared" si="325"/>
        <v>692</v>
      </c>
      <c r="AB127" s="42">
        <v>37</v>
      </c>
      <c r="AC127" s="43">
        <f>AC32</f>
        <v>158</v>
      </c>
      <c r="AD127" s="43">
        <f t="shared" ref="AD127:AF127" si="349">AD32</f>
        <v>150</v>
      </c>
      <c r="AE127" s="43">
        <f t="shared" si="349"/>
        <v>174</v>
      </c>
      <c r="AF127" s="43">
        <f t="shared" si="349"/>
        <v>213</v>
      </c>
      <c r="AG127" s="41">
        <f t="shared" si="327"/>
        <v>695</v>
      </c>
      <c r="AH127" s="42">
        <v>37</v>
      </c>
      <c r="AI127" s="43">
        <f>AI32</f>
        <v>213</v>
      </c>
      <c r="AJ127" s="43">
        <f t="shared" ref="AJ127:AL127" si="350">AJ32</f>
        <v>111</v>
      </c>
      <c r="AK127" s="43">
        <f t="shared" si="350"/>
        <v>177</v>
      </c>
      <c r="AL127" s="43">
        <f t="shared" si="350"/>
        <v>156</v>
      </c>
      <c r="AM127" s="41">
        <f t="shared" si="328"/>
        <v>657</v>
      </c>
      <c r="AN127" s="42">
        <v>37</v>
      </c>
      <c r="AO127" s="43">
        <f>AO32</f>
        <v>140</v>
      </c>
      <c r="AP127" s="43">
        <f t="shared" ref="AP127:AR127" si="351">AP32</f>
        <v>198</v>
      </c>
      <c r="AQ127" s="43">
        <f t="shared" si="351"/>
        <v>160</v>
      </c>
      <c r="AR127" s="43">
        <f t="shared" si="351"/>
        <v>179</v>
      </c>
      <c r="AS127" s="41">
        <f t="shared" si="330"/>
        <v>677</v>
      </c>
      <c r="AT127" s="42"/>
      <c r="AU127" s="43"/>
      <c r="AV127" s="43"/>
      <c r="AW127" s="43"/>
      <c r="AX127" s="43"/>
      <c r="AY127" s="41">
        <f t="shared" si="331"/>
        <v>0</v>
      </c>
      <c r="AZ127" s="42"/>
      <c r="BA127" s="43"/>
      <c r="BB127" s="43"/>
      <c r="BC127" s="43"/>
      <c r="BD127" s="43"/>
      <c r="BE127" s="41">
        <f t="shared" si="332"/>
        <v>0</v>
      </c>
      <c r="BF127" s="44">
        <f t="shared" si="333"/>
        <v>4</v>
      </c>
      <c r="BG127" s="17">
        <f t="shared" si="334"/>
        <v>4</v>
      </c>
      <c r="BH127" s="17">
        <f t="shared" si="335"/>
        <v>4</v>
      </c>
      <c r="BI127" s="17">
        <f t="shared" si="336"/>
        <v>4</v>
      </c>
      <c r="BJ127" s="17">
        <f t="shared" si="337"/>
        <v>4</v>
      </c>
      <c r="BK127" s="17">
        <f t="shared" si="338"/>
        <v>4</v>
      </c>
      <c r="BL127" s="17">
        <f t="shared" si="339"/>
        <v>4</v>
      </c>
      <c r="BM127" s="17">
        <f t="shared" si="340"/>
        <v>0</v>
      </c>
      <c r="BN127" s="17">
        <f t="shared" si="341"/>
        <v>0</v>
      </c>
      <c r="BO127" s="17">
        <f t="shared" si="342"/>
        <v>28</v>
      </c>
      <c r="BP127" s="17">
        <f t="shared" si="343"/>
        <v>4689</v>
      </c>
      <c r="BQ127" s="17">
        <f t="shared" si="344"/>
        <v>167.46428571428572</v>
      </c>
    </row>
    <row r="128" spans="1:69" ht="15.75" customHeight="1" x14ac:dyDescent="0.25">
      <c r="A128" s="36"/>
      <c r="B128" s="45" t="s">
        <v>85</v>
      </c>
      <c r="C128" s="46" t="s">
        <v>32</v>
      </c>
      <c r="D128" s="42"/>
      <c r="E128" s="43"/>
      <c r="F128" s="43"/>
      <c r="G128" s="43"/>
      <c r="H128" s="43"/>
      <c r="I128" s="41">
        <f t="shared" si="321"/>
        <v>0</v>
      </c>
      <c r="J128" s="42"/>
      <c r="K128" s="43"/>
      <c r="L128" s="43"/>
      <c r="M128" s="43"/>
      <c r="N128" s="43"/>
      <c r="O128" s="41">
        <f t="shared" si="323"/>
        <v>0</v>
      </c>
      <c r="P128" s="42">
        <v>51</v>
      </c>
      <c r="Q128" s="43">
        <f>Q6</f>
        <v>162</v>
      </c>
      <c r="R128" s="43">
        <f t="shared" ref="R128:T128" si="352">R6</f>
        <v>170</v>
      </c>
      <c r="S128" s="43">
        <f t="shared" si="352"/>
        <v>171</v>
      </c>
      <c r="T128" s="43">
        <f t="shared" si="352"/>
        <v>163</v>
      </c>
      <c r="U128" s="41">
        <f t="shared" si="324"/>
        <v>666</v>
      </c>
      <c r="V128" s="42">
        <f>44</f>
        <v>44</v>
      </c>
      <c r="W128" s="43">
        <f>W6</f>
        <v>190</v>
      </c>
      <c r="X128" s="43">
        <f t="shared" ref="X128:Z128" si="353">X6</f>
        <v>132</v>
      </c>
      <c r="Y128" s="43">
        <f t="shared" si="353"/>
        <v>170</v>
      </c>
      <c r="Z128" s="43">
        <f t="shared" si="353"/>
        <v>155</v>
      </c>
      <c r="AA128" s="41">
        <f t="shared" si="325"/>
        <v>647</v>
      </c>
      <c r="AB128" s="42"/>
      <c r="AC128" s="43"/>
      <c r="AD128" s="43"/>
      <c r="AE128" s="43"/>
      <c r="AF128" s="43"/>
      <c r="AG128" s="41">
        <f t="shared" si="327"/>
        <v>0</v>
      </c>
      <c r="AH128" s="42">
        <v>43</v>
      </c>
      <c r="AI128" s="43">
        <f>AI6</f>
        <v>169</v>
      </c>
      <c r="AJ128" s="43">
        <f t="shared" ref="AJ128:AL128" si="354">AJ6</f>
        <v>138</v>
      </c>
      <c r="AK128" s="43">
        <f t="shared" si="354"/>
        <v>170</v>
      </c>
      <c r="AL128" s="43">
        <f t="shared" si="354"/>
        <v>165</v>
      </c>
      <c r="AM128" s="41">
        <f t="shared" si="328"/>
        <v>642</v>
      </c>
      <c r="AN128" s="42"/>
      <c r="AO128" s="43"/>
      <c r="AP128" s="43"/>
      <c r="AQ128" s="43"/>
      <c r="AR128" s="43"/>
      <c r="AS128" s="41">
        <f t="shared" si="330"/>
        <v>0</v>
      </c>
      <c r="AT128" s="42"/>
      <c r="AU128" s="43"/>
      <c r="AV128" s="43"/>
      <c r="AW128" s="43"/>
      <c r="AX128" s="43"/>
      <c r="AY128" s="41">
        <f t="shared" si="331"/>
        <v>0</v>
      </c>
      <c r="AZ128" s="42"/>
      <c r="BA128" s="43"/>
      <c r="BB128" s="43"/>
      <c r="BC128" s="43"/>
      <c r="BD128" s="43"/>
      <c r="BE128" s="41">
        <f t="shared" si="332"/>
        <v>0</v>
      </c>
      <c r="BF128" s="44">
        <f t="shared" si="333"/>
        <v>0</v>
      </c>
      <c r="BG128" s="17">
        <f t="shared" si="334"/>
        <v>0</v>
      </c>
      <c r="BH128" s="17">
        <f t="shared" si="335"/>
        <v>4</v>
      </c>
      <c r="BI128" s="17">
        <f t="shared" si="336"/>
        <v>4</v>
      </c>
      <c r="BJ128" s="17">
        <f t="shared" si="337"/>
        <v>0</v>
      </c>
      <c r="BK128" s="17">
        <f t="shared" si="338"/>
        <v>4</v>
      </c>
      <c r="BL128" s="17">
        <f t="shared" si="339"/>
        <v>0</v>
      </c>
      <c r="BM128" s="17">
        <f t="shared" si="340"/>
        <v>0</v>
      </c>
      <c r="BN128" s="17">
        <f t="shared" si="341"/>
        <v>0</v>
      </c>
      <c r="BO128" s="17">
        <f t="shared" si="342"/>
        <v>12</v>
      </c>
      <c r="BP128" s="17">
        <f t="shared" si="343"/>
        <v>1955</v>
      </c>
      <c r="BQ128" s="21">
        <f t="shared" si="344"/>
        <v>162.91666666666666</v>
      </c>
    </row>
    <row r="129" spans="1:69" ht="15.75" customHeight="1" x14ac:dyDescent="0.25">
      <c r="A129" s="36"/>
      <c r="B129" s="45"/>
      <c r="C129" s="46"/>
      <c r="D129" s="42"/>
      <c r="E129" s="43"/>
      <c r="F129" s="43"/>
      <c r="G129" s="43"/>
      <c r="H129" s="43"/>
      <c r="I129" s="41">
        <f t="shared" si="321"/>
        <v>0</v>
      </c>
      <c r="J129" s="42"/>
      <c r="K129" s="43"/>
      <c r="L129" s="43"/>
      <c r="M129" s="43"/>
      <c r="N129" s="43"/>
      <c r="O129" s="41">
        <f t="shared" si="323"/>
        <v>0</v>
      </c>
      <c r="P129" s="42"/>
      <c r="Q129" s="43"/>
      <c r="R129" s="43"/>
      <c r="S129" s="43"/>
      <c r="T129" s="43"/>
      <c r="U129" s="41">
        <f t="shared" si="324"/>
        <v>0</v>
      </c>
      <c r="V129" s="42"/>
      <c r="W129" s="43"/>
      <c r="X129" s="43"/>
      <c r="Y129" s="43"/>
      <c r="Z129" s="43"/>
      <c r="AA129" s="41">
        <f t="shared" si="325"/>
        <v>0</v>
      </c>
      <c r="AB129" s="42"/>
      <c r="AC129" s="43"/>
      <c r="AD129" s="43"/>
      <c r="AE129" s="43"/>
      <c r="AF129" s="43"/>
      <c r="AG129" s="41">
        <f t="shared" si="327"/>
        <v>0</v>
      </c>
      <c r="AH129" s="42"/>
      <c r="AI129" s="43"/>
      <c r="AJ129" s="43"/>
      <c r="AK129" s="43"/>
      <c r="AL129" s="43"/>
      <c r="AM129" s="41">
        <f t="shared" si="328"/>
        <v>0</v>
      </c>
      <c r="AN129" s="42"/>
      <c r="AO129" s="43"/>
      <c r="AP129" s="43"/>
      <c r="AQ129" s="43"/>
      <c r="AR129" s="43"/>
      <c r="AS129" s="41">
        <f t="shared" si="330"/>
        <v>0</v>
      </c>
      <c r="AT129" s="42"/>
      <c r="AU129" s="43"/>
      <c r="AV129" s="43"/>
      <c r="AW129" s="43"/>
      <c r="AX129" s="43"/>
      <c r="AY129" s="41">
        <f t="shared" si="331"/>
        <v>0</v>
      </c>
      <c r="AZ129" s="42"/>
      <c r="BA129" s="43"/>
      <c r="BB129" s="43"/>
      <c r="BC129" s="43"/>
      <c r="BD129" s="43"/>
      <c r="BE129" s="41">
        <f t="shared" si="332"/>
        <v>0</v>
      </c>
      <c r="BF129" s="44">
        <f t="shared" si="333"/>
        <v>0</v>
      </c>
      <c r="BG129" s="17">
        <f t="shared" si="334"/>
        <v>0</v>
      </c>
      <c r="BH129" s="17">
        <f t="shared" si="335"/>
        <v>0</v>
      </c>
      <c r="BI129" s="17">
        <f t="shared" si="336"/>
        <v>0</v>
      </c>
      <c r="BJ129" s="17">
        <f t="shared" si="337"/>
        <v>0</v>
      </c>
      <c r="BK129" s="17">
        <f t="shared" si="338"/>
        <v>0</v>
      </c>
      <c r="BL129" s="17">
        <f t="shared" si="339"/>
        <v>0</v>
      </c>
      <c r="BM129" s="17">
        <f t="shared" si="340"/>
        <v>0</v>
      </c>
      <c r="BN129" s="17">
        <f t="shared" si="341"/>
        <v>0</v>
      </c>
      <c r="BO129" s="17">
        <f t="shared" si="342"/>
        <v>0</v>
      </c>
      <c r="BP129" s="17">
        <f t="shared" si="343"/>
        <v>0</v>
      </c>
      <c r="BQ129" s="21" t="e">
        <f t="shared" si="344"/>
        <v>#DIV/0!</v>
      </c>
    </row>
    <row r="130" spans="1:69" ht="15.75" customHeight="1" x14ac:dyDescent="0.25">
      <c r="A130" s="36"/>
      <c r="B130" s="45"/>
      <c r="C130" s="46"/>
      <c r="D130" s="42"/>
      <c r="E130" s="43"/>
      <c r="F130" s="43"/>
      <c r="G130" s="43"/>
      <c r="H130" s="43"/>
      <c r="I130" s="41">
        <f t="shared" si="321"/>
        <v>0</v>
      </c>
      <c r="J130" s="42"/>
      <c r="K130" s="43"/>
      <c r="L130" s="43"/>
      <c r="M130" s="43"/>
      <c r="N130" s="43"/>
      <c r="O130" s="41">
        <f t="shared" si="323"/>
        <v>0</v>
      </c>
      <c r="P130" s="42"/>
      <c r="Q130" s="43"/>
      <c r="R130" s="43"/>
      <c r="S130" s="43"/>
      <c r="T130" s="43"/>
      <c r="U130" s="41">
        <f t="shared" si="324"/>
        <v>0</v>
      </c>
      <c r="V130" s="42"/>
      <c r="W130" s="43"/>
      <c r="X130" s="43"/>
      <c r="Y130" s="43"/>
      <c r="Z130" s="43"/>
      <c r="AA130" s="41">
        <f t="shared" si="325"/>
        <v>0</v>
      </c>
      <c r="AB130" s="42"/>
      <c r="AC130" s="43"/>
      <c r="AD130" s="43"/>
      <c r="AE130" s="43"/>
      <c r="AF130" s="43"/>
      <c r="AG130" s="41">
        <f t="shared" si="327"/>
        <v>0</v>
      </c>
      <c r="AH130" s="42"/>
      <c r="AI130" s="43"/>
      <c r="AJ130" s="43"/>
      <c r="AK130" s="43"/>
      <c r="AL130" s="43"/>
      <c r="AM130" s="41">
        <f t="shared" si="328"/>
        <v>0</v>
      </c>
      <c r="AN130" s="42"/>
      <c r="AO130" s="43"/>
      <c r="AP130" s="43"/>
      <c r="AQ130" s="43"/>
      <c r="AR130" s="43"/>
      <c r="AS130" s="41">
        <f t="shared" si="330"/>
        <v>0</v>
      </c>
      <c r="AT130" s="42"/>
      <c r="AU130" s="43"/>
      <c r="AV130" s="43"/>
      <c r="AW130" s="43"/>
      <c r="AX130" s="43"/>
      <c r="AY130" s="41">
        <f t="shared" si="331"/>
        <v>0</v>
      </c>
      <c r="AZ130" s="42"/>
      <c r="BA130" s="43"/>
      <c r="BB130" s="43"/>
      <c r="BC130" s="43"/>
      <c r="BD130" s="43"/>
      <c r="BE130" s="41">
        <f t="shared" si="332"/>
        <v>0</v>
      </c>
      <c r="BF130" s="44">
        <f t="shared" si="333"/>
        <v>0</v>
      </c>
      <c r="BG130" s="17">
        <f t="shared" si="334"/>
        <v>0</v>
      </c>
      <c r="BH130" s="17">
        <f t="shared" si="335"/>
        <v>0</v>
      </c>
      <c r="BI130" s="17">
        <f t="shared" si="336"/>
        <v>0</v>
      </c>
      <c r="BJ130" s="17">
        <f t="shared" si="337"/>
        <v>0</v>
      </c>
      <c r="BK130" s="17">
        <f t="shared" si="338"/>
        <v>0</v>
      </c>
      <c r="BL130" s="17">
        <f t="shared" si="339"/>
        <v>0</v>
      </c>
      <c r="BM130" s="17">
        <f t="shared" si="340"/>
        <v>0</v>
      </c>
      <c r="BN130" s="17">
        <f t="shared" si="341"/>
        <v>0</v>
      </c>
      <c r="BO130" s="17">
        <f t="shared" si="342"/>
        <v>0</v>
      </c>
      <c r="BP130" s="17">
        <f t="shared" si="343"/>
        <v>0</v>
      </c>
      <c r="BQ130" s="21" t="e">
        <f t="shared" si="344"/>
        <v>#DIV/0!</v>
      </c>
    </row>
    <row r="131" spans="1:69" ht="15.75" customHeight="1" x14ac:dyDescent="0.25">
      <c r="A131" s="36"/>
      <c r="B131" s="45"/>
      <c r="C131" s="46"/>
      <c r="D131" s="42"/>
      <c r="E131" s="43"/>
      <c r="F131" s="43"/>
      <c r="G131" s="43"/>
      <c r="H131" s="43"/>
      <c r="I131" s="41">
        <f t="shared" si="321"/>
        <v>0</v>
      </c>
      <c r="J131" s="42"/>
      <c r="K131" s="43"/>
      <c r="L131" s="43"/>
      <c r="M131" s="43"/>
      <c r="N131" s="43"/>
      <c r="O131" s="41">
        <f t="shared" si="323"/>
        <v>0</v>
      </c>
      <c r="P131" s="42"/>
      <c r="Q131" s="43"/>
      <c r="R131" s="43"/>
      <c r="S131" s="43"/>
      <c r="T131" s="43"/>
      <c r="U131" s="41">
        <f t="shared" si="324"/>
        <v>0</v>
      </c>
      <c r="V131" s="42"/>
      <c r="W131" s="43"/>
      <c r="X131" s="43"/>
      <c r="Y131" s="43"/>
      <c r="Z131" s="43"/>
      <c r="AA131" s="41">
        <f t="shared" si="325"/>
        <v>0</v>
      </c>
      <c r="AB131" s="42"/>
      <c r="AC131" s="43"/>
      <c r="AD131" s="43"/>
      <c r="AE131" s="43"/>
      <c r="AF131" s="43"/>
      <c r="AG131" s="41">
        <f t="shared" si="327"/>
        <v>0</v>
      </c>
      <c r="AH131" s="42"/>
      <c r="AI131" s="43"/>
      <c r="AJ131" s="43"/>
      <c r="AK131" s="43"/>
      <c r="AL131" s="43"/>
      <c r="AM131" s="41">
        <f t="shared" si="328"/>
        <v>0</v>
      </c>
      <c r="AN131" s="42"/>
      <c r="AO131" s="43"/>
      <c r="AP131" s="43"/>
      <c r="AQ131" s="43"/>
      <c r="AR131" s="43"/>
      <c r="AS131" s="41">
        <f t="shared" si="330"/>
        <v>0</v>
      </c>
      <c r="AT131" s="42"/>
      <c r="AU131" s="43"/>
      <c r="AV131" s="43"/>
      <c r="AW131" s="43"/>
      <c r="AX131" s="43"/>
      <c r="AY131" s="41">
        <f t="shared" si="331"/>
        <v>0</v>
      </c>
      <c r="AZ131" s="42"/>
      <c r="BA131" s="43"/>
      <c r="BB131" s="43"/>
      <c r="BC131" s="43"/>
      <c r="BD131" s="43"/>
      <c r="BE131" s="41">
        <f t="shared" si="332"/>
        <v>0</v>
      </c>
      <c r="BF131" s="44">
        <f t="shared" si="333"/>
        <v>0</v>
      </c>
      <c r="BG131" s="17">
        <f t="shared" si="334"/>
        <v>0</v>
      </c>
      <c r="BH131" s="17">
        <f t="shared" si="335"/>
        <v>0</v>
      </c>
      <c r="BI131" s="17">
        <f t="shared" si="336"/>
        <v>0</v>
      </c>
      <c r="BJ131" s="17">
        <f t="shared" si="337"/>
        <v>0</v>
      </c>
      <c r="BK131" s="17">
        <f t="shared" si="338"/>
        <v>0</v>
      </c>
      <c r="BL131" s="17">
        <f t="shared" si="339"/>
        <v>0</v>
      </c>
      <c r="BM131" s="17">
        <f t="shared" si="340"/>
        <v>0</v>
      </c>
      <c r="BN131" s="17">
        <f t="shared" si="341"/>
        <v>0</v>
      </c>
      <c r="BO131" s="17">
        <f t="shared" si="342"/>
        <v>0</v>
      </c>
      <c r="BP131" s="17">
        <f t="shared" si="343"/>
        <v>0</v>
      </c>
      <c r="BQ131" s="21" t="e">
        <f t="shared" si="344"/>
        <v>#DIV/0!</v>
      </c>
    </row>
    <row r="132" spans="1:69" ht="15.75" customHeight="1" x14ac:dyDescent="0.25">
      <c r="A132" s="36"/>
      <c r="B132" s="45"/>
      <c r="C132" s="46"/>
      <c r="D132" s="42"/>
      <c r="E132" s="43"/>
      <c r="F132" s="43"/>
      <c r="G132" s="43"/>
      <c r="H132" s="43"/>
      <c r="I132" s="41">
        <f t="shared" si="321"/>
        <v>0</v>
      </c>
      <c r="J132" s="42"/>
      <c r="K132" s="43"/>
      <c r="L132" s="43"/>
      <c r="M132" s="43"/>
      <c r="N132" s="43"/>
      <c r="O132" s="41">
        <f t="shared" si="323"/>
        <v>0</v>
      </c>
      <c r="P132" s="42"/>
      <c r="Q132" s="43"/>
      <c r="R132" s="43"/>
      <c r="S132" s="43"/>
      <c r="T132" s="43"/>
      <c r="U132" s="41">
        <f t="shared" si="324"/>
        <v>0</v>
      </c>
      <c r="V132" s="42"/>
      <c r="W132" s="43"/>
      <c r="X132" s="43"/>
      <c r="Y132" s="43"/>
      <c r="Z132" s="43"/>
      <c r="AA132" s="41">
        <f t="shared" si="325"/>
        <v>0</v>
      </c>
      <c r="AB132" s="42"/>
      <c r="AC132" s="43"/>
      <c r="AD132" s="43"/>
      <c r="AE132" s="43"/>
      <c r="AF132" s="43"/>
      <c r="AG132" s="41">
        <f t="shared" si="327"/>
        <v>0</v>
      </c>
      <c r="AH132" s="42"/>
      <c r="AI132" s="43"/>
      <c r="AJ132" s="43"/>
      <c r="AK132" s="43"/>
      <c r="AL132" s="43"/>
      <c r="AM132" s="41">
        <f t="shared" si="328"/>
        <v>0</v>
      </c>
      <c r="AN132" s="42"/>
      <c r="AO132" s="43"/>
      <c r="AP132" s="43"/>
      <c r="AQ132" s="43"/>
      <c r="AR132" s="43"/>
      <c r="AS132" s="41">
        <f t="shared" si="330"/>
        <v>0</v>
      </c>
      <c r="AT132" s="42"/>
      <c r="AU132" s="43"/>
      <c r="AV132" s="43"/>
      <c r="AW132" s="43"/>
      <c r="AX132" s="43"/>
      <c r="AY132" s="41">
        <f t="shared" si="331"/>
        <v>0</v>
      </c>
      <c r="AZ132" s="42"/>
      <c r="BA132" s="43"/>
      <c r="BB132" s="43"/>
      <c r="BC132" s="43"/>
      <c r="BD132" s="43"/>
      <c r="BE132" s="41">
        <f t="shared" si="332"/>
        <v>0</v>
      </c>
      <c r="BF132" s="44">
        <f t="shared" si="333"/>
        <v>0</v>
      </c>
      <c r="BG132" s="17">
        <f t="shared" si="334"/>
        <v>0</v>
      </c>
      <c r="BH132" s="17">
        <f t="shared" si="335"/>
        <v>0</v>
      </c>
      <c r="BI132" s="17">
        <f t="shared" si="336"/>
        <v>0</v>
      </c>
      <c r="BJ132" s="17">
        <f t="shared" si="337"/>
        <v>0</v>
      </c>
      <c r="BK132" s="17">
        <f t="shared" si="338"/>
        <v>0</v>
      </c>
      <c r="BL132" s="17">
        <f t="shared" si="339"/>
        <v>0</v>
      </c>
      <c r="BM132" s="17">
        <f t="shared" si="340"/>
        <v>0</v>
      </c>
      <c r="BN132" s="17">
        <f t="shared" si="341"/>
        <v>0</v>
      </c>
      <c r="BO132" s="17">
        <f t="shared" si="342"/>
        <v>0</v>
      </c>
      <c r="BP132" s="17">
        <f t="shared" si="343"/>
        <v>0</v>
      </c>
      <c r="BQ132" s="21" t="e">
        <f t="shared" si="344"/>
        <v>#DIV/0!</v>
      </c>
    </row>
    <row r="133" spans="1:69" ht="15.75" customHeight="1" x14ac:dyDescent="0.25">
      <c r="A133" s="36"/>
      <c r="B133" s="45"/>
      <c r="C133" s="46"/>
      <c r="D133" s="42"/>
      <c r="E133" s="43"/>
      <c r="F133" s="43"/>
      <c r="G133" s="43"/>
      <c r="H133" s="43"/>
      <c r="I133" s="41">
        <f t="shared" si="321"/>
        <v>0</v>
      </c>
      <c r="J133" s="42"/>
      <c r="K133" s="43"/>
      <c r="L133" s="43"/>
      <c r="M133" s="43"/>
      <c r="N133" s="43"/>
      <c r="O133" s="41">
        <f t="shared" si="323"/>
        <v>0</v>
      </c>
      <c r="P133" s="42"/>
      <c r="Q133" s="43"/>
      <c r="R133" s="43"/>
      <c r="S133" s="43"/>
      <c r="T133" s="43"/>
      <c r="U133" s="41">
        <f t="shared" si="324"/>
        <v>0</v>
      </c>
      <c r="V133" s="42"/>
      <c r="W133" s="43"/>
      <c r="X133" s="43"/>
      <c r="Y133" s="43"/>
      <c r="Z133" s="43"/>
      <c r="AA133" s="41">
        <f t="shared" si="325"/>
        <v>0</v>
      </c>
      <c r="AB133" s="42"/>
      <c r="AC133" s="43"/>
      <c r="AD133" s="43"/>
      <c r="AE133" s="43"/>
      <c r="AF133" s="43"/>
      <c r="AG133" s="41">
        <f t="shared" si="327"/>
        <v>0</v>
      </c>
      <c r="AH133" s="42"/>
      <c r="AI133" s="43"/>
      <c r="AJ133" s="43"/>
      <c r="AK133" s="43"/>
      <c r="AL133" s="43"/>
      <c r="AM133" s="41">
        <f t="shared" si="328"/>
        <v>0</v>
      </c>
      <c r="AN133" s="42"/>
      <c r="AO133" s="43"/>
      <c r="AP133" s="43"/>
      <c r="AQ133" s="43"/>
      <c r="AR133" s="43"/>
      <c r="AS133" s="41">
        <f t="shared" si="330"/>
        <v>0</v>
      </c>
      <c r="AT133" s="42"/>
      <c r="AU133" s="43"/>
      <c r="AV133" s="43"/>
      <c r="AW133" s="43"/>
      <c r="AX133" s="43"/>
      <c r="AY133" s="41">
        <f t="shared" si="331"/>
        <v>0</v>
      </c>
      <c r="AZ133" s="42"/>
      <c r="BA133" s="43"/>
      <c r="BB133" s="43"/>
      <c r="BC133" s="43"/>
      <c r="BD133" s="43"/>
      <c r="BE133" s="41">
        <f t="shared" si="332"/>
        <v>0</v>
      </c>
      <c r="BF133" s="44">
        <f t="shared" si="333"/>
        <v>0</v>
      </c>
      <c r="BG133" s="17">
        <f t="shared" si="334"/>
        <v>0</v>
      </c>
      <c r="BH133" s="17">
        <f t="shared" si="335"/>
        <v>0</v>
      </c>
      <c r="BI133" s="17">
        <f t="shared" si="336"/>
        <v>0</v>
      </c>
      <c r="BJ133" s="17">
        <f t="shared" si="337"/>
        <v>0</v>
      </c>
      <c r="BK133" s="17">
        <f t="shared" si="338"/>
        <v>0</v>
      </c>
      <c r="BL133" s="17">
        <f t="shared" si="339"/>
        <v>0</v>
      </c>
      <c r="BM133" s="17">
        <f t="shared" si="340"/>
        <v>0</v>
      </c>
      <c r="BN133" s="17">
        <f t="shared" si="341"/>
        <v>0</v>
      </c>
      <c r="BO133" s="17">
        <f t="shared" si="342"/>
        <v>0</v>
      </c>
      <c r="BP133" s="17">
        <f t="shared" si="343"/>
        <v>0</v>
      </c>
      <c r="BQ133" s="21" t="e">
        <f t="shared" si="344"/>
        <v>#DIV/0!</v>
      </c>
    </row>
    <row r="134" spans="1:69" ht="15.75" customHeight="1" x14ac:dyDescent="0.25">
      <c r="A134" s="36"/>
      <c r="B134" s="45"/>
      <c r="C134" s="46"/>
      <c r="D134" s="42"/>
      <c r="E134" s="43"/>
      <c r="F134" s="43"/>
      <c r="G134" s="43"/>
      <c r="H134" s="43"/>
      <c r="I134" s="41">
        <f t="shared" si="321"/>
        <v>0</v>
      </c>
      <c r="J134" s="42"/>
      <c r="K134" s="43"/>
      <c r="L134" s="43"/>
      <c r="M134" s="43"/>
      <c r="N134" s="43"/>
      <c r="O134" s="41">
        <f t="shared" si="323"/>
        <v>0</v>
      </c>
      <c r="P134" s="42"/>
      <c r="Q134" s="43"/>
      <c r="R134" s="43"/>
      <c r="S134" s="43"/>
      <c r="T134" s="43"/>
      <c r="U134" s="41">
        <f t="shared" si="324"/>
        <v>0</v>
      </c>
      <c r="V134" s="42"/>
      <c r="W134" s="43"/>
      <c r="X134" s="43"/>
      <c r="Y134" s="43"/>
      <c r="Z134" s="43"/>
      <c r="AA134" s="41">
        <f t="shared" si="325"/>
        <v>0</v>
      </c>
      <c r="AB134" s="42"/>
      <c r="AC134" s="43"/>
      <c r="AD134" s="43"/>
      <c r="AE134" s="43"/>
      <c r="AF134" s="43"/>
      <c r="AG134" s="41">
        <f t="shared" si="327"/>
        <v>0</v>
      </c>
      <c r="AH134" s="42"/>
      <c r="AI134" s="43"/>
      <c r="AJ134" s="43"/>
      <c r="AK134" s="43"/>
      <c r="AL134" s="43"/>
      <c r="AM134" s="41">
        <f t="shared" si="328"/>
        <v>0</v>
      </c>
      <c r="AN134" s="42"/>
      <c r="AO134" s="43"/>
      <c r="AP134" s="43"/>
      <c r="AQ134" s="43"/>
      <c r="AR134" s="43"/>
      <c r="AS134" s="41">
        <f t="shared" si="330"/>
        <v>0</v>
      </c>
      <c r="AT134" s="42"/>
      <c r="AU134" s="43"/>
      <c r="AV134" s="43"/>
      <c r="AW134" s="43"/>
      <c r="AX134" s="43"/>
      <c r="AY134" s="41">
        <f t="shared" si="331"/>
        <v>0</v>
      </c>
      <c r="AZ134" s="42"/>
      <c r="BA134" s="43"/>
      <c r="BB134" s="43"/>
      <c r="BC134" s="43"/>
      <c r="BD134" s="43"/>
      <c r="BE134" s="41">
        <f t="shared" si="332"/>
        <v>0</v>
      </c>
      <c r="BF134" s="44">
        <f t="shared" si="333"/>
        <v>0</v>
      </c>
      <c r="BG134" s="17">
        <f t="shared" si="334"/>
        <v>0</v>
      </c>
      <c r="BH134" s="17">
        <f t="shared" si="335"/>
        <v>0</v>
      </c>
      <c r="BI134" s="17">
        <f t="shared" si="336"/>
        <v>0</v>
      </c>
      <c r="BJ134" s="17">
        <f t="shared" si="337"/>
        <v>0</v>
      </c>
      <c r="BK134" s="17">
        <f t="shared" si="338"/>
        <v>0</v>
      </c>
      <c r="BL134" s="17">
        <f t="shared" si="339"/>
        <v>0</v>
      </c>
      <c r="BM134" s="17">
        <f t="shared" si="340"/>
        <v>0</v>
      </c>
      <c r="BN134" s="17">
        <f t="shared" si="341"/>
        <v>0</v>
      </c>
      <c r="BO134" s="17">
        <f t="shared" si="342"/>
        <v>0</v>
      </c>
      <c r="BP134" s="17">
        <f t="shared" si="343"/>
        <v>0</v>
      </c>
      <c r="BQ134" s="21" t="e">
        <f t="shared" si="344"/>
        <v>#DIV/0!</v>
      </c>
    </row>
    <row r="135" spans="1:69" ht="15.75" customHeight="1" x14ac:dyDescent="0.25">
      <c r="A135" s="36"/>
      <c r="B135" s="45"/>
      <c r="C135" s="46"/>
      <c r="D135" s="42"/>
      <c r="E135" s="43"/>
      <c r="F135" s="43"/>
      <c r="G135" s="43"/>
      <c r="H135" s="43"/>
      <c r="I135" s="41">
        <f t="shared" si="321"/>
        <v>0</v>
      </c>
      <c r="J135" s="42"/>
      <c r="K135" s="43"/>
      <c r="L135" s="43"/>
      <c r="M135" s="43"/>
      <c r="N135" s="43"/>
      <c r="O135" s="41">
        <f t="shared" si="323"/>
        <v>0</v>
      </c>
      <c r="P135" s="42"/>
      <c r="Q135" s="43"/>
      <c r="R135" s="43"/>
      <c r="S135" s="43"/>
      <c r="T135" s="43"/>
      <c r="U135" s="41">
        <f t="shared" si="324"/>
        <v>0</v>
      </c>
      <c r="V135" s="42"/>
      <c r="W135" s="43"/>
      <c r="X135" s="43"/>
      <c r="Y135" s="43"/>
      <c r="Z135" s="43"/>
      <c r="AA135" s="41">
        <f t="shared" si="325"/>
        <v>0</v>
      </c>
      <c r="AB135" s="42"/>
      <c r="AC135" s="43"/>
      <c r="AD135" s="43"/>
      <c r="AE135" s="43"/>
      <c r="AF135" s="43"/>
      <c r="AG135" s="41">
        <f t="shared" si="327"/>
        <v>0</v>
      </c>
      <c r="AH135" s="42"/>
      <c r="AI135" s="43"/>
      <c r="AJ135" s="43"/>
      <c r="AK135" s="43"/>
      <c r="AL135" s="43"/>
      <c r="AM135" s="41">
        <f t="shared" si="328"/>
        <v>0</v>
      </c>
      <c r="AN135" s="42"/>
      <c r="AO135" s="43"/>
      <c r="AP135" s="43"/>
      <c r="AQ135" s="43"/>
      <c r="AR135" s="43"/>
      <c r="AS135" s="41">
        <f t="shared" si="330"/>
        <v>0</v>
      </c>
      <c r="AT135" s="42"/>
      <c r="AU135" s="43"/>
      <c r="AV135" s="43"/>
      <c r="AW135" s="43"/>
      <c r="AX135" s="43"/>
      <c r="AY135" s="41">
        <f t="shared" si="331"/>
        <v>0</v>
      </c>
      <c r="AZ135" s="42"/>
      <c r="BA135" s="43"/>
      <c r="BB135" s="43"/>
      <c r="BC135" s="43"/>
      <c r="BD135" s="43"/>
      <c r="BE135" s="41">
        <f t="shared" si="332"/>
        <v>0</v>
      </c>
      <c r="BF135" s="44">
        <f t="shared" si="333"/>
        <v>0</v>
      </c>
      <c r="BG135" s="17">
        <f t="shared" si="334"/>
        <v>0</v>
      </c>
      <c r="BH135" s="17">
        <f t="shared" si="335"/>
        <v>0</v>
      </c>
      <c r="BI135" s="17">
        <f t="shared" si="336"/>
        <v>0</v>
      </c>
      <c r="BJ135" s="17">
        <f t="shared" si="337"/>
        <v>0</v>
      </c>
      <c r="BK135" s="17">
        <f t="shared" si="338"/>
        <v>0</v>
      </c>
      <c r="BL135" s="17">
        <f t="shared" si="339"/>
        <v>0</v>
      </c>
      <c r="BM135" s="17">
        <f t="shared" si="340"/>
        <v>0</v>
      </c>
      <c r="BN135" s="17">
        <f t="shared" si="341"/>
        <v>0</v>
      </c>
      <c r="BO135" s="17">
        <f t="shared" si="342"/>
        <v>0</v>
      </c>
      <c r="BP135" s="17">
        <f t="shared" si="343"/>
        <v>0</v>
      </c>
      <c r="BQ135" s="21" t="e">
        <f t="shared" si="344"/>
        <v>#DIV/0!</v>
      </c>
    </row>
    <row r="136" spans="1:69" ht="15.75" customHeight="1" x14ac:dyDescent="0.25">
      <c r="A136" s="36"/>
      <c r="B136" s="45"/>
      <c r="C136" s="46"/>
      <c r="D136" s="42"/>
      <c r="E136" s="43"/>
      <c r="F136" s="43"/>
      <c r="G136" s="43"/>
      <c r="H136" s="43"/>
      <c r="I136" s="41">
        <f t="shared" si="321"/>
        <v>0</v>
      </c>
      <c r="J136" s="42"/>
      <c r="K136" s="43"/>
      <c r="L136" s="43"/>
      <c r="M136" s="43"/>
      <c r="N136" s="43"/>
      <c r="O136" s="41">
        <f t="shared" si="323"/>
        <v>0</v>
      </c>
      <c r="P136" s="42"/>
      <c r="Q136" s="43"/>
      <c r="R136" s="43"/>
      <c r="S136" s="43"/>
      <c r="T136" s="43"/>
      <c r="U136" s="41">
        <f t="shared" si="324"/>
        <v>0</v>
      </c>
      <c r="V136" s="42"/>
      <c r="W136" s="43"/>
      <c r="X136" s="43"/>
      <c r="Y136" s="43"/>
      <c r="Z136" s="43"/>
      <c r="AA136" s="41">
        <f t="shared" si="325"/>
        <v>0</v>
      </c>
      <c r="AB136" s="42"/>
      <c r="AC136" s="43"/>
      <c r="AD136" s="43"/>
      <c r="AE136" s="43"/>
      <c r="AF136" s="43"/>
      <c r="AG136" s="41">
        <f t="shared" si="327"/>
        <v>0</v>
      </c>
      <c r="AH136" s="42"/>
      <c r="AI136" s="43"/>
      <c r="AJ136" s="43"/>
      <c r="AK136" s="43"/>
      <c r="AL136" s="43"/>
      <c r="AM136" s="41">
        <f t="shared" si="328"/>
        <v>0</v>
      </c>
      <c r="AN136" s="42"/>
      <c r="AO136" s="43"/>
      <c r="AP136" s="43"/>
      <c r="AQ136" s="43"/>
      <c r="AR136" s="43"/>
      <c r="AS136" s="41">
        <f t="shared" si="330"/>
        <v>0</v>
      </c>
      <c r="AT136" s="42"/>
      <c r="AU136" s="43"/>
      <c r="AV136" s="43"/>
      <c r="AW136" s="43"/>
      <c r="AX136" s="43"/>
      <c r="AY136" s="41">
        <f t="shared" si="331"/>
        <v>0</v>
      </c>
      <c r="AZ136" s="42"/>
      <c r="BA136" s="43"/>
      <c r="BB136" s="43"/>
      <c r="BC136" s="43"/>
      <c r="BD136" s="43"/>
      <c r="BE136" s="41">
        <f t="shared" si="332"/>
        <v>0</v>
      </c>
      <c r="BF136" s="44">
        <f t="shared" si="333"/>
        <v>0</v>
      </c>
      <c r="BG136" s="17">
        <f t="shared" si="334"/>
        <v>0</v>
      </c>
      <c r="BH136" s="17">
        <f t="shared" si="335"/>
        <v>0</v>
      </c>
      <c r="BI136" s="17">
        <f t="shared" si="336"/>
        <v>0</v>
      </c>
      <c r="BJ136" s="17">
        <f t="shared" si="337"/>
        <v>0</v>
      </c>
      <c r="BK136" s="17">
        <f t="shared" si="338"/>
        <v>0</v>
      </c>
      <c r="BL136" s="17">
        <f t="shared" si="339"/>
        <v>0</v>
      </c>
      <c r="BM136" s="17">
        <f t="shared" si="340"/>
        <v>0</v>
      </c>
      <c r="BN136" s="17">
        <f t="shared" si="341"/>
        <v>0</v>
      </c>
      <c r="BO136" s="17">
        <f t="shared" si="342"/>
        <v>0</v>
      </c>
      <c r="BP136" s="17">
        <f t="shared" si="343"/>
        <v>0</v>
      </c>
      <c r="BQ136" s="21" t="e">
        <f t="shared" si="344"/>
        <v>#DIV/0!</v>
      </c>
    </row>
    <row r="137" spans="1:69" ht="15.75" customHeight="1" x14ac:dyDescent="0.25">
      <c r="A137" s="36"/>
      <c r="B137" s="45"/>
      <c r="C137" s="46"/>
      <c r="D137" s="42"/>
      <c r="E137" s="43"/>
      <c r="F137" s="43"/>
      <c r="G137" s="43"/>
      <c r="H137" s="43"/>
      <c r="I137" s="41">
        <f t="shared" si="321"/>
        <v>0</v>
      </c>
      <c r="J137" s="42"/>
      <c r="K137" s="43"/>
      <c r="L137" s="43"/>
      <c r="M137" s="43"/>
      <c r="N137" s="43"/>
      <c r="O137" s="41">
        <f t="shared" si="323"/>
        <v>0</v>
      </c>
      <c r="P137" s="42"/>
      <c r="Q137" s="43"/>
      <c r="R137" s="43"/>
      <c r="S137" s="43"/>
      <c r="T137" s="43"/>
      <c r="U137" s="41">
        <f t="shared" si="324"/>
        <v>0</v>
      </c>
      <c r="V137" s="42"/>
      <c r="W137" s="43"/>
      <c r="X137" s="43"/>
      <c r="Y137" s="43"/>
      <c r="Z137" s="43"/>
      <c r="AA137" s="41">
        <f t="shared" si="325"/>
        <v>0</v>
      </c>
      <c r="AB137" s="42"/>
      <c r="AC137" s="43"/>
      <c r="AD137" s="43"/>
      <c r="AE137" s="43"/>
      <c r="AF137" s="43"/>
      <c r="AG137" s="41">
        <f t="shared" si="327"/>
        <v>0</v>
      </c>
      <c r="AH137" s="42"/>
      <c r="AI137" s="43"/>
      <c r="AJ137" s="43"/>
      <c r="AK137" s="43"/>
      <c r="AL137" s="43"/>
      <c r="AM137" s="41">
        <f t="shared" si="328"/>
        <v>0</v>
      </c>
      <c r="AN137" s="42"/>
      <c r="AO137" s="43"/>
      <c r="AP137" s="43"/>
      <c r="AQ137" s="43"/>
      <c r="AR137" s="43"/>
      <c r="AS137" s="41">
        <f t="shared" si="330"/>
        <v>0</v>
      </c>
      <c r="AT137" s="42"/>
      <c r="AU137" s="43"/>
      <c r="AV137" s="43"/>
      <c r="AW137" s="43"/>
      <c r="AX137" s="43"/>
      <c r="AY137" s="41">
        <f t="shared" si="331"/>
        <v>0</v>
      </c>
      <c r="AZ137" s="42"/>
      <c r="BA137" s="43"/>
      <c r="BB137" s="43"/>
      <c r="BC137" s="43"/>
      <c r="BD137" s="43"/>
      <c r="BE137" s="41">
        <f t="shared" si="332"/>
        <v>0</v>
      </c>
      <c r="BF137" s="44">
        <f t="shared" si="333"/>
        <v>0</v>
      </c>
      <c r="BG137" s="17">
        <f t="shared" si="334"/>
        <v>0</v>
      </c>
      <c r="BH137" s="17">
        <f t="shared" si="335"/>
        <v>0</v>
      </c>
      <c r="BI137" s="17">
        <f t="shared" si="336"/>
        <v>0</v>
      </c>
      <c r="BJ137" s="17">
        <f t="shared" si="337"/>
        <v>0</v>
      </c>
      <c r="BK137" s="17">
        <f t="shared" si="338"/>
        <v>0</v>
      </c>
      <c r="BL137" s="17">
        <f t="shared" si="339"/>
        <v>0</v>
      </c>
      <c r="BM137" s="17">
        <f t="shared" si="340"/>
        <v>0</v>
      </c>
      <c r="BN137" s="17">
        <f t="shared" si="341"/>
        <v>0</v>
      </c>
      <c r="BO137" s="17">
        <f t="shared" si="342"/>
        <v>0</v>
      </c>
      <c r="BP137" s="17">
        <f t="shared" si="343"/>
        <v>0</v>
      </c>
      <c r="BQ137" s="21" t="e">
        <f t="shared" si="344"/>
        <v>#DIV/0!</v>
      </c>
    </row>
    <row r="138" spans="1:69" ht="18" customHeight="1" x14ac:dyDescent="0.25">
      <c r="A138" s="36"/>
      <c r="B138" s="37" t="s">
        <v>35</v>
      </c>
      <c r="C138" s="46"/>
      <c r="D138" s="42"/>
      <c r="E138" s="40">
        <f>SUM(E126:E137)</f>
        <v>294</v>
      </c>
      <c r="F138" s="40">
        <f>SUM(F126:F137)</f>
        <v>299</v>
      </c>
      <c r="G138" s="40">
        <f>SUM(G126:G137)</f>
        <v>297</v>
      </c>
      <c r="H138" s="40">
        <f>SUM(H126:H137)</f>
        <v>343</v>
      </c>
      <c r="I138" s="41">
        <f>SUM(I126:I137)</f>
        <v>1233</v>
      </c>
      <c r="J138" s="42"/>
      <c r="K138" s="40">
        <f>SUM(K126:K137)</f>
        <v>361</v>
      </c>
      <c r="L138" s="40">
        <f>SUM(L126:L137)</f>
        <v>281</v>
      </c>
      <c r="M138" s="40">
        <f>SUM(M126:M137)</f>
        <v>261</v>
      </c>
      <c r="N138" s="40">
        <f>SUM(N126:N137)</f>
        <v>313</v>
      </c>
      <c r="O138" s="41">
        <f>SUM(O126:O137)</f>
        <v>1216</v>
      </c>
      <c r="P138" s="42"/>
      <c r="Q138" s="40">
        <f>SUM(Q126:Q137)</f>
        <v>322</v>
      </c>
      <c r="R138" s="40">
        <f>SUM(R126:R137)</f>
        <v>349</v>
      </c>
      <c r="S138" s="40">
        <f>SUM(S126:S137)</f>
        <v>347</v>
      </c>
      <c r="T138" s="40">
        <f>SUM(T126:T137)</f>
        <v>339</v>
      </c>
      <c r="U138" s="41">
        <f>SUM(U126:U137)</f>
        <v>1357</v>
      </c>
      <c r="V138" s="42"/>
      <c r="W138" s="40">
        <f>SUM(W126:W137)</f>
        <v>327</v>
      </c>
      <c r="X138" s="40">
        <f>SUM(X126:X137)</f>
        <v>335</v>
      </c>
      <c r="Y138" s="40">
        <f>SUM(Y126:Y137)</f>
        <v>360</v>
      </c>
      <c r="Z138" s="40">
        <f>SUM(Z126:Z137)</f>
        <v>317</v>
      </c>
      <c r="AA138" s="41">
        <f>SUM(AA126:AA137)</f>
        <v>1339</v>
      </c>
      <c r="AB138" s="42"/>
      <c r="AC138" s="40">
        <f>SUM(AC126:AC137)</f>
        <v>285</v>
      </c>
      <c r="AD138" s="40">
        <f>SUM(AD126:AD137)</f>
        <v>279</v>
      </c>
      <c r="AE138" s="40">
        <f>SUM(AE126:AE137)</f>
        <v>337</v>
      </c>
      <c r="AF138" s="40">
        <f>SUM(AF126:AF137)</f>
        <v>353</v>
      </c>
      <c r="AG138" s="41">
        <f>SUM(AG126:AG137)</f>
        <v>1254</v>
      </c>
      <c r="AH138" s="42"/>
      <c r="AI138" s="40">
        <f>SUM(AI126:AI137)</f>
        <v>382</v>
      </c>
      <c r="AJ138" s="40">
        <f>SUM(AJ126:AJ137)</f>
        <v>249</v>
      </c>
      <c r="AK138" s="40">
        <f>SUM(AK126:AK137)</f>
        <v>347</v>
      </c>
      <c r="AL138" s="40">
        <f>SUM(AL126:AL137)</f>
        <v>321</v>
      </c>
      <c r="AM138" s="41">
        <f>SUM(AM126:AM137)</f>
        <v>1299</v>
      </c>
      <c r="AN138" s="42"/>
      <c r="AO138" s="40">
        <f>SUM(AO126:AO137)</f>
        <v>269</v>
      </c>
      <c r="AP138" s="40">
        <f>SUM(AP126:AP137)</f>
        <v>364</v>
      </c>
      <c r="AQ138" s="40">
        <f>SUM(AQ126:AQ137)</f>
        <v>319</v>
      </c>
      <c r="AR138" s="40">
        <f>SUM(AR126:AR137)</f>
        <v>365</v>
      </c>
      <c r="AS138" s="41">
        <f>SUM(AS126:AS137)</f>
        <v>1317</v>
      </c>
      <c r="AT138" s="42"/>
      <c r="AU138" s="40">
        <f>SUM(AU126:AU137)</f>
        <v>0</v>
      </c>
      <c r="AV138" s="40">
        <f>SUM(AV126:AV137)</f>
        <v>0</v>
      </c>
      <c r="AW138" s="40">
        <f>SUM(AW126:AW137)</f>
        <v>0</v>
      </c>
      <c r="AX138" s="40">
        <f>SUM(AX126:AX137)</f>
        <v>0</v>
      </c>
      <c r="AY138" s="41">
        <f>SUM(AY126:AY137)</f>
        <v>0</v>
      </c>
      <c r="AZ138" s="42"/>
      <c r="BA138" s="40">
        <f>SUM(BA126:BA137)</f>
        <v>0</v>
      </c>
      <c r="BB138" s="40">
        <f>SUM(BB126:BB137)</f>
        <v>0</v>
      </c>
      <c r="BC138" s="40">
        <f>SUM(BC126:BC137)</f>
        <v>0</v>
      </c>
      <c r="BD138" s="40">
        <f>SUM(BD126:BD137)</f>
        <v>0</v>
      </c>
      <c r="BE138" s="41">
        <f>SUM(BE126:BE137)</f>
        <v>0</v>
      </c>
      <c r="BF138" s="44">
        <f t="shared" si="333"/>
        <v>4</v>
      </c>
      <c r="BG138" s="17">
        <f t="shared" si="334"/>
        <v>4</v>
      </c>
      <c r="BH138" s="17">
        <f t="shared" si="335"/>
        <v>4</v>
      </c>
      <c r="BI138" s="17">
        <f t="shared" si="336"/>
        <v>4</v>
      </c>
      <c r="BJ138" s="17">
        <f t="shared" si="337"/>
        <v>4</v>
      </c>
      <c r="BK138" s="17">
        <f t="shared" si="338"/>
        <v>4</v>
      </c>
      <c r="BL138" s="17">
        <f t="shared" si="339"/>
        <v>4</v>
      </c>
      <c r="BM138" s="17">
        <f t="shared" si="340"/>
        <v>0</v>
      </c>
      <c r="BN138" s="17">
        <f t="shared" si="341"/>
        <v>0</v>
      </c>
      <c r="BO138" s="17">
        <f t="shared" si="342"/>
        <v>28</v>
      </c>
      <c r="BP138" s="17">
        <f t="shared" si="343"/>
        <v>9015</v>
      </c>
      <c r="BQ138" s="17">
        <f t="shared" si="344"/>
        <v>321.96428571428572</v>
      </c>
    </row>
    <row r="139" spans="1:69" ht="15.75" customHeight="1" x14ac:dyDescent="0.25">
      <c r="A139" s="36"/>
      <c r="B139" s="37" t="s">
        <v>36</v>
      </c>
      <c r="C139" s="46"/>
      <c r="D139" s="39">
        <f>SUM(D126:D137)</f>
        <v>92</v>
      </c>
      <c r="E139" s="40">
        <f>E138+$D$139</f>
        <v>386</v>
      </c>
      <c r="F139" s="40">
        <f>F138+$D$139</f>
        <v>391</v>
      </c>
      <c r="G139" s="40">
        <f>G138+$D$139</f>
        <v>389</v>
      </c>
      <c r="H139" s="40">
        <f>H138+$D$139</f>
        <v>435</v>
      </c>
      <c r="I139" s="41">
        <f>E139+F139+G139+H139</f>
        <v>1601</v>
      </c>
      <c r="J139" s="39">
        <f>SUM(J126:J137)</f>
        <v>91</v>
      </c>
      <c r="K139" s="40">
        <f>K138+$J$139</f>
        <v>452</v>
      </c>
      <c r="L139" s="40">
        <f>L138+$J$139</f>
        <v>372</v>
      </c>
      <c r="M139" s="40">
        <f>M138+$J$139</f>
        <v>352</v>
      </c>
      <c r="N139" s="40">
        <f>N138+$J$139</f>
        <v>404</v>
      </c>
      <c r="O139" s="41">
        <f>K139+L139+M139+N139</f>
        <v>1580</v>
      </c>
      <c r="P139" s="39">
        <f>SUM(P126:P137)</f>
        <v>93</v>
      </c>
      <c r="Q139" s="40">
        <f>Q138+$P$139</f>
        <v>415</v>
      </c>
      <c r="R139" s="40">
        <f>R138+$P$139</f>
        <v>442</v>
      </c>
      <c r="S139" s="40">
        <f>S138+$P$139</f>
        <v>440</v>
      </c>
      <c r="T139" s="40">
        <f>T138+$P$139</f>
        <v>432</v>
      </c>
      <c r="U139" s="41">
        <f>Q139+R139+S139+T139</f>
        <v>1729</v>
      </c>
      <c r="V139" s="39">
        <f>SUM(V126:V137)</f>
        <v>83</v>
      </c>
      <c r="W139" s="40">
        <f>W138+$V$139</f>
        <v>410</v>
      </c>
      <c r="X139" s="40">
        <f>X138+$V$139</f>
        <v>418</v>
      </c>
      <c r="Y139" s="40">
        <f>Y138+$V$139</f>
        <v>443</v>
      </c>
      <c r="Z139" s="40">
        <f>Z138+$V$139</f>
        <v>400</v>
      </c>
      <c r="AA139" s="41">
        <f>W139+X139+Y139+Z139</f>
        <v>1671</v>
      </c>
      <c r="AB139" s="39">
        <f>SUM(AB126:AB137)</f>
        <v>89</v>
      </c>
      <c r="AC139" s="40">
        <f>AC138+$AB$139</f>
        <v>374</v>
      </c>
      <c r="AD139" s="40">
        <f>AD138+$AB$139</f>
        <v>368</v>
      </c>
      <c r="AE139" s="40">
        <f>AE138+$AB$139</f>
        <v>426</v>
      </c>
      <c r="AF139" s="40">
        <f>AF138+$AB$139</f>
        <v>442</v>
      </c>
      <c r="AG139" s="41">
        <f>AC139+AD139+AE139+AF139</f>
        <v>1610</v>
      </c>
      <c r="AH139" s="39">
        <f>SUM(AH126:AH137)</f>
        <v>80</v>
      </c>
      <c r="AI139" s="40">
        <f>AI138+$AH$139</f>
        <v>462</v>
      </c>
      <c r="AJ139" s="40">
        <f>AJ138+$AH$139</f>
        <v>329</v>
      </c>
      <c r="AK139" s="40">
        <f>AK138+$AH$139</f>
        <v>427</v>
      </c>
      <c r="AL139" s="40">
        <f>AL138+$AH$139</f>
        <v>401</v>
      </c>
      <c r="AM139" s="41">
        <f>AI139+AJ139+AK139+AL139</f>
        <v>1619</v>
      </c>
      <c r="AN139" s="39">
        <f>SUM(AN126:AN137)</f>
        <v>91</v>
      </c>
      <c r="AO139" s="40">
        <f>AO138+$AN$139</f>
        <v>360</v>
      </c>
      <c r="AP139" s="40">
        <f>AP138+$AN$139</f>
        <v>455</v>
      </c>
      <c r="AQ139" s="40">
        <f>AQ138+$AN$139</f>
        <v>410</v>
      </c>
      <c r="AR139" s="40">
        <f>AR138+$AN$139</f>
        <v>456</v>
      </c>
      <c r="AS139" s="41">
        <f>AO139+AP139+AQ139+AR139</f>
        <v>1681</v>
      </c>
      <c r="AT139" s="39">
        <f>SUM(AT126:AT137)</f>
        <v>0</v>
      </c>
      <c r="AU139" s="40">
        <f>AU138+$AT$139</f>
        <v>0</v>
      </c>
      <c r="AV139" s="40">
        <f>AV138+$AT$139</f>
        <v>0</v>
      </c>
      <c r="AW139" s="40">
        <f>AW138+$AT$139</f>
        <v>0</v>
      </c>
      <c r="AX139" s="40">
        <f>AX138+$AT$139</f>
        <v>0</v>
      </c>
      <c r="AY139" s="41">
        <f>AU139+AV139+AW139+AX139</f>
        <v>0</v>
      </c>
      <c r="AZ139" s="39">
        <f>SUM(AZ126:AZ137)</f>
        <v>0</v>
      </c>
      <c r="BA139" s="40">
        <f>BA138+$AZ$139</f>
        <v>0</v>
      </c>
      <c r="BB139" s="40">
        <f>BB138+$AZ$139</f>
        <v>0</v>
      </c>
      <c r="BC139" s="40">
        <f>BC138+$AZ$139</f>
        <v>0</v>
      </c>
      <c r="BD139" s="40">
        <f>BD138+$AZ$139</f>
        <v>0</v>
      </c>
      <c r="BE139" s="41">
        <f>BA139+BB139+BC139+BD139</f>
        <v>0</v>
      </c>
      <c r="BF139" s="44">
        <f t="shared" si="333"/>
        <v>4</v>
      </c>
      <c r="BG139" s="17">
        <f t="shared" si="334"/>
        <v>4</v>
      </c>
      <c r="BH139" s="17">
        <f t="shared" si="335"/>
        <v>4</v>
      </c>
      <c r="BI139" s="17">
        <f t="shared" si="336"/>
        <v>4</v>
      </c>
      <c r="BJ139" s="17">
        <f t="shared" si="337"/>
        <v>4</v>
      </c>
      <c r="BK139" s="17">
        <f t="shared" si="338"/>
        <v>4</v>
      </c>
      <c r="BL139" s="17">
        <f t="shared" si="339"/>
        <v>4</v>
      </c>
      <c r="BM139" s="17">
        <f t="shared" si="340"/>
        <v>0</v>
      </c>
      <c r="BN139" s="17">
        <f t="shared" si="341"/>
        <v>0</v>
      </c>
      <c r="BO139" s="17">
        <f t="shared" si="342"/>
        <v>28</v>
      </c>
      <c r="BP139" s="17">
        <f t="shared" si="343"/>
        <v>11491</v>
      </c>
      <c r="BQ139" s="17">
        <f t="shared" si="344"/>
        <v>410.39285714285717</v>
      </c>
    </row>
    <row r="140" spans="1:69" ht="15.75" customHeight="1" x14ac:dyDescent="0.25">
      <c r="A140" s="36"/>
      <c r="B140" s="37" t="s">
        <v>37</v>
      </c>
      <c r="C140" s="46"/>
      <c r="D140" s="42"/>
      <c r="E140" s="40">
        <f t="shared" ref="E140:I141" si="355">IF($D$139&gt;0,IF(E138=E154,0.5,IF(E138&gt;E154,1,0)),0)</f>
        <v>1</v>
      </c>
      <c r="F140" s="40">
        <f t="shared" si="355"/>
        <v>1</v>
      </c>
      <c r="G140" s="40">
        <f t="shared" si="355"/>
        <v>1</v>
      </c>
      <c r="H140" s="40">
        <f t="shared" si="355"/>
        <v>1</v>
      </c>
      <c r="I140" s="41">
        <f t="shared" si="355"/>
        <v>1</v>
      </c>
      <c r="J140" s="42"/>
      <c r="K140" s="40">
        <f>IF($J$139&gt;0,IF(K138=K75,0.5,IF(K138&gt;K75,1,0)),0)</f>
        <v>1</v>
      </c>
      <c r="L140" s="40">
        <f>IF($J$139&gt;0,IF(L138=L75,0.5,IF(L138&gt;L75,1,0)),0)</f>
        <v>0</v>
      </c>
      <c r="M140" s="40">
        <f>IF($J$139&gt;0,IF(M138=M75,0.5,IF(M138&gt;M75,1,0)),0)</f>
        <v>0</v>
      </c>
      <c r="N140" s="40">
        <f>IF($J$139&gt;0,IF(N138=N75,0.5,IF(N138&gt;N75,1,0)),0)</f>
        <v>1</v>
      </c>
      <c r="O140" s="41">
        <f>IF($J$139&gt;0,IF(O138=O75,0.5,IF(O138&gt;O75,1,0)),0)</f>
        <v>0</v>
      </c>
      <c r="P140" s="42"/>
      <c r="Q140" s="40">
        <f t="shared" ref="Q140:U141" si="356">IF($P$139&gt;0,IF(Q138=Q120,0.5,IF(Q138&gt;Q120,1,0)),0)</f>
        <v>1</v>
      </c>
      <c r="R140" s="40">
        <f t="shared" si="356"/>
        <v>1</v>
      </c>
      <c r="S140" s="40">
        <f t="shared" si="356"/>
        <v>1</v>
      </c>
      <c r="T140" s="40">
        <f t="shared" si="356"/>
        <v>1</v>
      </c>
      <c r="U140" s="41">
        <f t="shared" si="356"/>
        <v>1</v>
      </c>
      <c r="V140" s="42"/>
      <c r="W140" s="40">
        <f>IF($V$139&gt;0,IF(W138=W90,0.5,IF(W138&gt;W90,1,0)),0)</f>
        <v>0</v>
      </c>
      <c r="X140" s="40">
        <f>IF($V$139&gt;0,IF(X138=X90,0.5,IF(X138&gt;X90,1,0)),0)</f>
        <v>0</v>
      </c>
      <c r="Y140" s="40">
        <f>IF($V$139&gt;0,IF(Y138=Y90,0.5,IF(Y138&gt;Y90,1,0)),0)</f>
        <v>1</v>
      </c>
      <c r="Z140" s="40">
        <f>IF($V$139&gt;0,IF(Z138=Z90,0.5,IF(Z138&gt;Z90,1,0)),0)</f>
        <v>0</v>
      </c>
      <c r="AA140" s="41">
        <f>IF($V$139&gt;0,IF(AA138=AA90,0.5,IF(AA138&gt;AA90,1,0)),0)</f>
        <v>0</v>
      </c>
      <c r="AB140" s="42"/>
      <c r="AC140" s="40">
        <f t="shared" ref="AC140:AG141" si="357">IF($AB$139&gt;0,IF(AC138=AC183,0.5,IF(AC138&gt;AC183,1,0)),0)</f>
        <v>0.5</v>
      </c>
      <c r="AD140" s="40">
        <f t="shared" si="357"/>
        <v>0.5</v>
      </c>
      <c r="AE140" s="40">
        <f t="shared" si="357"/>
        <v>0.5</v>
      </c>
      <c r="AF140" s="40">
        <f t="shared" si="357"/>
        <v>0.5</v>
      </c>
      <c r="AG140" s="41">
        <f t="shared" si="357"/>
        <v>0.5</v>
      </c>
      <c r="AH140" s="42"/>
      <c r="AI140" s="40">
        <f>IF($AH$139&gt;0,IF(AI138=AI62,0.5,IF(AI138&gt;AI62,1,0)),0)</f>
        <v>1</v>
      </c>
      <c r="AJ140" s="40">
        <f>IF($AH$139&gt;0,IF(AJ138=AJ62,0.5,IF(AJ138&gt;AJ62,1,0)),0)</f>
        <v>0</v>
      </c>
      <c r="AK140" s="40">
        <f>IF($AH$139&gt;0,IF(AK138=AK62,0.5,IF(AK138&gt;AK62,1,0)),0)</f>
        <v>0</v>
      </c>
      <c r="AL140" s="40">
        <f>IF($AH$139&gt;0,IF(AL138=AL62,0.5,IF(AL138&gt;AL62,1,0)),0)</f>
        <v>1</v>
      </c>
      <c r="AM140" s="41">
        <f>IF($AH$139&gt;0,IF(AM138=AM62,0.5,IF(AM138&gt;AM62,1,0)),0)</f>
        <v>1</v>
      </c>
      <c r="AN140" s="42"/>
      <c r="AO140" s="40">
        <f t="shared" ref="AO140:AS141" si="358">IF($AN$139&gt;0,IF(AO138=AO166,0.5,IF(AO138&gt;AO166,1,0)),0)</f>
        <v>0</v>
      </c>
      <c r="AP140" s="40">
        <f t="shared" si="358"/>
        <v>1</v>
      </c>
      <c r="AQ140" s="40">
        <f t="shared" si="358"/>
        <v>1</v>
      </c>
      <c r="AR140" s="40">
        <f t="shared" si="358"/>
        <v>1</v>
      </c>
      <c r="AS140" s="41">
        <f t="shared" si="358"/>
        <v>1</v>
      </c>
      <c r="AT140" s="42"/>
      <c r="AU140" s="40">
        <f t="shared" ref="AU140:AY141" si="359">IF($AT$139&gt;0,IF(AU138=AU104,0.5,IF(AU138&gt;AU104,1,0)),0)</f>
        <v>0</v>
      </c>
      <c r="AV140" s="40">
        <f t="shared" si="359"/>
        <v>0</v>
      </c>
      <c r="AW140" s="40">
        <f t="shared" si="359"/>
        <v>0</v>
      </c>
      <c r="AX140" s="40">
        <f t="shared" si="359"/>
        <v>0</v>
      </c>
      <c r="AY140" s="41">
        <f t="shared" si="359"/>
        <v>0</v>
      </c>
      <c r="AZ140" s="42"/>
      <c r="BA140" s="40">
        <f>IF($AZ$139&gt;0,IF(BA138=BA48,0.5,IF(BA138&gt;BA48,1,0)),0)</f>
        <v>0</v>
      </c>
      <c r="BB140" s="40">
        <f>IF($AZ$139&gt;0,IF(BB138=BB48,0.5,IF(BB138&gt;BB48,1,0)),0)</f>
        <v>0</v>
      </c>
      <c r="BC140" s="40">
        <f>IF($AZ$139&gt;0,IF(BC138=BC48,0.5,IF(BC138&gt;BC48,1,0)),0)</f>
        <v>0</v>
      </c>
      <c r="BD140" s="40">
        <f>IF($AZ$139&gt;0,IF(BD138=BD48,0.5,IF(BD138&gt;BD48,1,0)),0)</f>
        <v>0</v>
      </c>
      <c r="BE140" s="41">
        <f>IF($AZ$139&gt;0,IF(BE138=BE48,0.5,IF(BE138&gt;BE48,1,0)),0)</f>
        <v>0</v>
      </c>
      <c r="BF140" s="47"/>
      <c r="BG140" s="21"/>
      <c r="BH140" s="21"/>
      <c r="BI140" s="21"/>
      <c r="BJ140" s="21"/>
      <c r="BK140" s="21"/>
      <c r="BL140" s="21"/>
      <c r="BM140" s="21"/>
      <c r="BN140" s="21"/>
      <c r="BO140" s="21"/>
      <c r="BP140" s="17">
        <f t="shared" si="343"/>
        <v>4.5</v>
      </c>
      <c r="BQ140" s="21"/>
    </row>
    <row r="141" spans="1:69" ht="15.75" customHeight="1" x14ac:dyDescent="0.25">
      <c r="A141" s="36"/>
      <c r="B141" s="37" t="s">
        <v>38</v>
      </c>
      <c r="C141" s="46"/>
      <c r="D141" s="42"/>
      <c r="E141" s="40">
        <f t="shared" si="355"/>
        <v>0</v>
      </c>
      <c r="F141" s="40">
        <f t="shared" si="355"/>
        <v>1</v>
      </c>
      <c r="G141" s="40">
        <f t="shared" si="355"/>
        <v>0</v>
      </c>
      <c r="H141" s="40">
        <f t="shared" si="355"/>
        <v>1</v>
      </c>
      <c r="I141" s="41">
        <f t="shared" si="355"/>
        <v>1</v>
      </c>
      <c r="J141" s="42"/>
      <c r="K141" s="40">
        <f>IF($J$139&gt;0,IF(K139=K76,0.5,IF(K139&gt;K76,1,0)),0)</f>
        <v>1</v>
      </c>
      <c r="L141" s="40">
        <f>IF($J$139&gt;0,IF(L139=L76,0.5,IF(L139&gt;L76,1,0)),0)</f>
        <v>0</v>
      </c>
      <c r="M141" s="40">
        <f>IF($J$139&gt;0,IF(M139=M76,0.5,IF(M139&gt;M76,1,0)),0)</f>
        <v>0</v>
      </c>
      <c r="N141" s="40">
        <f>IF($J$139&gt;0,IF(N139=N76,0.5,IF(N139&gt;N76,1,0)),0)</f>
        <v>0</v>
      </c>
      <c r="O141" s="41">
        <f>IF($J$139&gt;0,IF(O139=O76,0.5,IF(O139&gt;O76,1,0)),0)</f>
        <v>0</v>
      </c>
      <c r="P141" s="42"/>
      <c r="Q141" s="40">
        <f t="shared" si="356"/>
        <v>1</v>
      </c>
      <c r="R141" s="40">
        <f t="shared" si="356"/>
        <v>1</v>
      </c>
      <c r="S141" s="40">
        <f t="shared" si="356"/>
        <v>1</v>
      </c>
      <c r="T141" s="40">
        <f t="shared" si="356"/>
        <v>1</v>
      </c>
      <c r="U141" s="41">
        <f t="shared" si="356"/>
        <v>1</v>
      </c>
      <c r="V141" s="42"/>
      <c r="W141" s="40">
        <f>IF($V$139&gt;0,IF(W139=W91,0.5,IF(W139&gt;W91,1,0)),0)</f>
        <v>0</v>
      </c>
      <c r="X141" s="40">
        <f>IF($V$139&gt;0,IF(X139=X91,0.5,IF(X139&gt;X91,1,0)),0)</f>
        <v>0</v>
      </c>
      <c r="Y141" s="40">
        <f>IF($V$139&gt;0,IF(Y139=Y91,0.5,IF(Y139&gt;Y91,1,0)),0)</f>
        <v>1</v>
      </c>
      <c r="Z141" s="40">
        <f>IF($V$139&gt;0,IF(Z139=Z91,0.5,IF(Z139&gt;Z91,1,0)),0)</f>
        <v>0</v>
      </c>
      <c r="AA141" s="41">
        <f>IF($V$139&gt;0,IF(AA139=AA91,0.5,IF(AA139&gt;AA91,1,0)),0)</f>
        <v>0</v>
      </c>
      <c r="AB141" s="42"/>
      <c r="AC141" s="40">
        <f t="shared" si="357"/>
        <v>0.5</v>
      </c>
      <c r="AD141" s="40">
        <f t="shared" si="357"/>
        <v>0.5</v>
      </c>
      <c r="AE141" s="40">
        <f t="shared" si="357"/>
        <v>0.5</v>
      </c>
      <c r="AF141" s="40">
        <f t="shared" si="357"/>
        <v>0.5</v>
      </c>
      <c r="AG141" s="41">
        <f t="shared" si="357"/>
        <v>0.5</v>
      </c>
      <c r="AH141" s="42"/>
      <c r="AI141" s="40">
        <f>IF($AH$139&gt;0,IF(AI139=AI63,0.5,IF(AI139&gt;AI63,1,0)),0)</f>
        <v>1</v>
      </c>
      <c r="AJ141" s="40">
        <f>IF($AH$139&gt;0,IF(AJ139=AJ63,0.5,IF(AJ139&gt;AJ63,1,0)),0)</f>
        <v>0</v>
      </c>
      <c r="AK141" s="40">
        <f>IF($AH$139&gt;0,IF(AK139=AK63,0.5,IF(AK139&gt;AK63,1,0)),0)</f>
        <v>0</v>
      </c>
      <c r="AL141" s="40">
        <f>IF($AH$139&gt;0,IF(AL139=AL63,0.5,IF(AL139&gt;AL63,1,0)),0)</f>
        <v>1</v>
      </c>
      <c r="AM141" s="41">
        <f>IF($AH$139&gt;0,IF(AM139=AM63,0.5,IF(AM139&gt;AM63,1,0)),0)</f>
        <v>1</v>
      </c>
      <c r="AN141" s="42"/>
      <c r="AO141" s="40">
        <f t="shared" si="358"/>
        <v>0</v>
      </c>
      <c r="AP141" s="40">
        <f t="shared" si="358"/>
        <v>1</v>
      </c>
      <c r="AQ141" s="40">
        <f t="shared" si="358"/>
        <v>1</v>
      </c>
      <c r="AR141" s="40">
        <f t="shared" si="358"/>
        <v>1</v>
      </c>
      <c r="AS141" s="41">
        <f t="shared" si="358"/>
        <v>1</v>
      </c>
      <c r="AT141" s="42"/>
      <c r="AU141" s="40">
        <f t="shared" si="359"/>
        <v>0</v>
      </c>
      <c r="AV141" s="40">
        <f t="shared" si="359"/>
        <v>0</v>
      </c>
      <c r="AW141" s="40">
        <f t="shared" si="359"/>
        <v>0</v>
      </c>
      <c r="AX141" s="40">
        <f t="shared" si="359"/>
        <v>0</v>
      </c>
      <c r="AY141" s="41">
        <f t="shared" si="359"/>
        <v>0</v>
      </c>
      <c r="AZ141" s="42"/>
      <c r="BA141" s="40">
        <f>IF($AZ$139&gt;0,IF(BA139=BA49,0.5,IF(BA139&gt;BA49,1,0)),0)</f>
        <v>0</v>
      </c>
      <c r="BB141" s="40">
        <f>IF($AZ$139&gt;0,IF(BB139=BB49,0.5,IF(BB139&gt;BB49,1,0)),0)</f>
        <v>0</v>
      </c>
      <c r="BC141" s="40">
        <f>IF($AZ$139&gt;0,IF(BC139=BC49,0.5,IF(BC139&gt;BC49,1,0)),0)</f>
        <v>0</v>
      </c>
      <c r="BD141" s="40">
        <f>IF($AZ$139&gt;0,IF(BD139=BD49,0.5,IF(BD139&gt;BD49,1,0)),0)</f>
        <v>0</v>
      </c>
      <c r="BE141" s="41">
        <f>IF($AZ$139&gt;0,IF(BE139=BE49,0.5,IF(BE139&gt;BE49,1,0)),0)</f>
        <v>0</v>
      </c>
      <c r="BF141" s="47"/>
      <c r="BG141" s="21"/>
      <c r="BH141" s="21"/>
      <c r="BI141" s="21"/>
      <c r="BJ141" s="21"/>
      <c r="BK141" s="21"/>
      <c r="BL141" s="21"/>
      <c r="BM141" s="21"/>
      <c r="BN141" s="21"/>
      <c r="BO141" s="21"/>
      <c r="BP141" s="17">
        <f t="shared" si="343"/>
        <v>4.5</v>
      </c>
      <c r="BQ141" s="21"/>
    </row>
    <row r="142" spans="1:69" ht="14.25" customHeight="1" x14ac:dyDescent="0.25">
      <c r="A142" s="48"/>
      <c r="B142" s="49" t="s">
        <v>39</v>
      </c>
      <c r="C142" s="50"/>
      <c r="D142" s="51"/>
      <c r="E142" s="52"/>
      <c r="F142" s="52"/>
      <c r="G142" s="52"/>
      <c r="H142" s="52"/>
      <c r="I142" s="53">
        <f>SUM(E140+F140+G140+H140+I140+E141+F141+G141+H141+I141)</f>
        <v>8</v>
      </c>
      <c r="J142" s="51"/>
      <c r="K142" s="52"/>
      <c r="L142" s="52"/>
      <c r="M142" s="52"/>
      <c r="N142" s="52"/>
      <c r="O142" s="53">
        <f>SUM(K140+L140+M140+N140+O140+K141+L141+M141+N141+O141)</f>
        <v>3</v>
      </c>
      <c r="P142" s="51"/>
      <c r="Q142" s="52"/>
      <c r="R142" s="52"/>
      <c r="S142" s="52"/>
      <c r="T142" s="52"/>
      <c r="U142" s="53">
        <f>SUM(Q140+R140+S140+T140+U140+Q141+R141+S141+T141+U141)</f>
        <v>10</v>
      </c>
      <c r="V142" s="51"/>
      <c r="W142" s="52"/>
      <c r="X142" s="52"/>
      <c r="Y142" s="52"/>
      <c r="Z142" s="52"/>
      <c r="AA142" s="53">
        <f>SUM(W140+X140+Y140+Z140+AA140+W141+X141+Y141+Z141+AA141)</f>
        <v>2</v>
      </c>
      <c r="AB142" s="51"/>
      <c r="AC142" s="52"/>
      <c r="AD142" s="52"/>
      <c r="AE142" s="52"/>
      <c r="AF142" s="52"/>
      <c r="AG142" s="53">
        <f>SUM(AC140+AD140+AE140+AF140+AG140+AC141+AD141+AE141+AF141+AG141)</f>
        <v>5</v>
      </c>
      <c r="AH142" s="51"/>
      <c r="AI142" s="52"/>
      <c r="AJ142" s="52"/>
      <c r="AK142" s="52"/>
      <c r="AL142" s="52"/>
      <c r="AM142" s="53">
        <f>SUM(AI140+AJ140+AK140+AL140+AM140+AI141+AJ141+AK141+AL141+AM141)</f>
        <v>6</v>
      </c>
      <c r="AN142" s="51"/>
      <c r="AO142" s="52"/>
      <c r="AP142" s="52"/>
      <c r="AQ142" s="52"/>
      <c r="AR142" s="52"/>
      <c r="AS142" s="53">
        <f>SUM(AO140+AP140+AQ140+AR140+AS140+AO141+AP141+AQ141+AR141+AS141)</f>
        <v>8</v>
      </c>
      <c r="AT142" s="51"/>
      <c r="AU142" s="52"/>
      <c r="AV142" s="52"/>
      <c r="AW142" s="52"/>
      <c r="AX142" s="52"/>
      <c r="AY142" s="53">
        <f>SUM(AU140+AV140+AW140+AX140+AY140+AU141+AV141+AW141+AX141+AY141)</f>
        <v>0</v>
      </c>
      <c r="AZ142" s="51"/>
      <c r="BA142" s="52"/>
      <c r="BB142" s="52"/>
      <c r="BC142" s="52"/>
      <c r="BD142" s="52"/>
      <c r="BE142" s="53">
        <f>SUM(BA140+BB140+BC140+BD140+BE140+BA141+BB141+BC141+BD141+BE141)</f>
        <v>0</v>
      </c>
      <c r="BF142" s="54"/>
      <c r="BG142" s="55"/>
      <c r="BH142" s="55"/>
      <c r="BI142" s="55"/>
      <c r="BJ142" s="55"/>
      <c r="BK142" s="55"/>
      <c r="BL142" s="55"/>
      <c r="BM142" s="55"/>
      <c r="BN142" s="55"/>
      <c r="BO142" s="55"/>
      <c r="BP142" s="56">
        <f t="shared" si="343"/>
        <v>42</v>
      </c>
      <c r="BQ142" s="55"/>
    </row>
    <row r="143" spans="1:69" ht="27" customHeight="1" x14ac:dyDescent="0.25">
      <c r="A143" s="30">
        <v>8</v>
      </c>
      <c r="B143" s="118" t="s">
        <v>62</v>
      </c>
      <c r="C143" s="119"/>
      <c r="D143" s="31" t="s">
        <v>26</v>
      </c>
      <c r="E143" s="32" t="s">
        <v>27</v>
      </c>
      <c r="F143" s="32" t="s">
        <v>28</v>
      </c>
      <c r="G143" s="32" t="s">
        <v>29</v>
      </c>
      <c r="H143" s="32" t="s">
        <v>30</v>
      </c>
      <c r="I143" s="33" t="s">
        <v>23</v>
      </c>
      <c r="J143" s="31" t="s">
        <v>26</v>
      </c>
      <c r="K143" s="32" t="s">
        <v>27</v>
      </c>
      <c r="L143" s="32" t="s">
        <v>28</v>
      </c>
      <c r="M143" s="32" t="s">
        <v>29</v>
      </c>
      <c r="N143" s="32" t="s">
        <v>30</v>
      </c>
      <c r="O143" s="33" t="s">
        <v>23</v>
      </c>
      <c r="P143" s="31" t="s">
        <v>26</v>
      </c>
      <c r="Q143" s="32" t="s">
        <v>27</v>
      </c>
      <c r="R143" s="32" t="s">
        <v>28</v>
      </c>
      <c r="S143" s="32" t="s">
        <v>29</v>
      </c>
      <c r="T143" s="32" t="s">
        <v>30</v>
      </c>
      <c r="U143" s="33" t="s">
        <v>23</v>
      </c>
      <c r="V143" s="31" t="s">
        <v>26</v>
      </c>
      <c r="W143" s="32" t="s">
        <v>27</v>
      </c>
      <c r="X143" s="32" t="s">
        <v>28</v>
      </c>
      <c r="Y143" s="32" t="s">
        <v>29</v>
      </c>
      <c r="Z143" s="32" t="s">
        <v>30</v>
      </c>
      <c r="AA143" s="33" t="s">
        <v>23</v>
      </c>
      <c r="AB143" s="31" t="s">
        <v>26</v>
      </c>
      <c r="AC143" s="32" t="s">
        <v>27</v>
      </c>
      <c r="AD143" s="32" t="s">
        <v>28</v>
      </c>
      <c r="AE143" s="32" t="s">
        <v>29</v>
      </c>
      <c r="AF143" s="32" t="s">
        <v>30</v>
      </c>
      <c r="AG143" s="33" t="s">
        <v>23</v>
      </c>
      <c r="AH143" s="31" t="s">
        <v>26</v>
      </c>
      <c r="AI143" s="32" t="s">
        <v>27</v>
      </c>
      <c r="AJ143" s="32" t="s">
        <v>28</v>
      </c>
      <c r="AK143" s="32" t="s">
        <v>29</v>
      </c>
      <c r="AL143" s="32" t="s">
        <v>30</v>
      </c>
      <c r="AM143" s="33" t="s">
        <v>23</v>
      </c>
      <c r="AN143" s="31" t="s">
        <v>26</v>
      </c>
      <c r="AO143" s="32" t="s">
        <v>27</v>
      </c>
      <c r="AP143" s="32" t="s">
        <v>28</v>
      </c>
      <c r="AQ143" s="32" t="s">
        <v>29</v>
      </c>
      <c r="AR143" s="32" t="s">
        <v>30</v>
      </c>
      <c r="AS143" s="33" t="s">
        <v>23</v>
      </c>
      <c r="AT143" s="31" t="s">
        <v>26</v>
      </c>
      <c r="AU143" s="32" t="s">
        <v>27</v>
      </c>
      <c r="AV143" s="32" t="s">
        <v>28</v>
      </c>
      <c r="AW143" s="32" t="s">
        <v>29</v>
      </c>
      <c r="AX143" s="32" t="s">
        <v>30</v>
      </c>
      <c r="AY143" s="33" t="s">
        <v>23</v>
      </c>
      <c r="AZ143" s="31" t="s">
        <v>26</v>
      </c>
      <c r="BA143" s="32" t="s">
        <v>27</v>
      </c>
      <c r="BB143" s="32" t="s">
        <v>28</v>
      </c>
      <c r="BC143" s="32" t="s">
        <v>29</v>
      </c>
      <c r="BD143" s="32" t="s">
        <v>30</v>
      </c>
      <c r="BE143" s="33" t="s">
        <v>23</v>
      </c>
      <c r="BF143" s="34"/>
      <c r="BG143" s="35"/>
      <c r="BH143" s="35"/>
      <c r="BI143" s="35"/>
      <c r="BJ143" s="35"/>
      <c r="BK143" s="35"/>
      <c r="BL143" s="35"/>
      <c r="BM143" s="35"/>
      <c r="BN143" s="35"/>
      <c r="BO143" s="35"/>
      <c r="BP143" s="57"/>
      <c r="BQ143" s="35"/>
    </row>
    <row r="144" spans="1:69" ht="15.75" customHeight="1" x14ac:dyDescent="0.25">
      <c r="A144" s="36"/>
      <c r="B144" s="37" t="s">
        <v>63</v>
      </c>
      <c r="C144" s="38" t="s">
        <v>64</v>
      </c>
      <c r="D144" s="39">
        <v>60</v>
      </c>
      <c r="E144" s="40">
        <f>E19</f>
        <v>139</v>
      </c>
      <c r="F144" s="40">
        <f t="shared" ref="F144:H144" si="360">F19</f>
        <v>117</v>
      </c>
      <c r="G144" s="40">
        <f t="shared" si="360"/>
        <v>139</v>
      </c>
      <c r="H144" s="40">
        <f t="shared" si="360"/>
        <v>143</v>
      </c>
      <c r="I144" s="41">
        <f t="shared" ref="I144:I153" si="361">SUM(E144:H144)</f>
        <v>538</v>
      </c>
      <c r="J144" s="42">
        <v>60</v>
      </c>
      <c r="K144" s="43">
        <f>K19</f>
        <v>91</v>
      </c>
      <c r="L144" s="43">
        <f t="shared" ref="L144:N144" si="362">L19</f>
        <v>149</v>
      </c>
      <c r="M144" s="43">
        <f t="shared" si="362"/>
        <v>147</v>
      </c>
      <c r="N144" s="43">
        <f t="shared" si="362"/>
        <v>132</v>
      </c>
      <c r="O144" s="41">
        <f t="shared" ref="O144:O153" si="363">SUM(K144:N144)</f>
        <v>519</v>
      </c>
      <c r="P144" s="42">
        <v>61</v>
      </c>
      <c r="Q144" s="43">
        <f>Q19</f>
        <v>155</v>
      </c>
      <c r="R144" s="43">
        <f t="shared" ref="R144:T144" si="364">R19</f>
        <v>180</v>
      </c>
      <c r="S144" s="43">
        <f t="shared" si="364"/>
        <v>160</v>
      </c>
      <c r="T144" s="43">
        <f t="shared" si="364"/>
        <v>161</v>
      </c>
      <c r="U144" s="41">
        <f t="shared" ref="U144:U153" si="365">SUM(Q144:T144)</f>
        <v>656</v>
      </c>
      <c r="V144" s="42">
        <v>54</v>
      </c>
      <c r="W144" s="43">
        <f>W19</f>
        <v>169</v>
      </c>
      <c r="X144" s="43">
        <f t="shared" ref="X144:Z144" si="366">X19</f>
        <v>169</v>
      </c>
      <c r="Y144" s="43">
        <f t="shared" si="366"/>
        <v>143</v>
      </c>
      <c r="Z144" s="43">
        <f t="shared" si="366"/>
        <v>146</v>
      </c>
      <c r="AA144" s="41">
        <f t="shared" ref="AA144:AA153" si="367">SUM(W144:Z144)</f>
        <v>627</v>
      </c>
      <c r="AB144" s="42">
        <v>51</v>
      </c>
      <c r="AC144" s="43">
        <f>AC19</f>
        <v>129</v>
      </c>
      <c r="AD144" s="43">
        <f t="shared" ref="AD144:AF144" si="368">AD19</f>
        <v>134</v>
      </c>
      <c r="AE144" s="43">
        <f t="shared" si="368"/>
        <v>176</v>
      </c>
      <c r="AF144" s="43">
        <f t="shared" si="368"/>
        <v>130</v>
      </c>
      <c r="AG144" s="41">
        <f t="shared" ref="AG144:AG153" si="369">SUM(AC144:AF144)</f>
        <v>569</v>
      </c>
      <c r="AH144" s="42">
        <v>52</v>
      </c>
      <c r="AI144" s="43">
        <f>AI19</f>
        <v>148</v>
      </c>
      <c r="AJ144" s="43">
        <f t="shared" ref="AJ144:AL144" si="370">AJ19</f>
        <v>134</v>
      </c>
      <c r="AK144" s="43">
        <f t="shared" si="370"/>
        <v>174</v>
      </c>
      <c r="AL144" s="43">
        <f t="shared" si="370"/>
        <v>150</v>
      </c>
      <c r="AM144" s="41">
        <f t="shared" ref="AM144:AM153" si="371">SUM(AI144:AL144)</f>
        <v>606</v>
      </c>
      <c r="AN144" s="42">
        <v>51</v>
      </c>
      <c r="AO144" s="43">
        <f>AO19</f>
        <v>123</v>
      </c>
      <c r="AP144" s="43">
        <f t="shared" ref="AP144:AR144" si="372">AP19</f>
        <v>133</v>
      </c>
      <c r="AQ144" s="43">
        <f t="shared" si="372"/>
        <v>167</v>
      </c>
      <c r="AR144" s="43">
        <f t="shared" si="372"/>
        <v>128</v>
      </c>
      <c r="AS144" s="41">
        <f t="shared" ref="AS144:AS153" si="373">SUM(AO144:AR144)</f>
        <v>551</v>
      </c>
      <c r="AT144" s="42"/>
      <c r="AU144" s="43"/>
      <c r="AV144" s="43"/>
      <c r="AW144" s="43"/>
      <c r="AX144" s="43"/>
      <c r="AY144" s="41">
        <f t="shared" ref="AY144:AY153" si="374">SUM(AU144:AX144)</f>
        <v>0</v>
      </c>
      <c r="AZ144" s="42"/>
      <c r="BA144" s="43"/>
      <c r="BB144" s="43"/>
      <c r="BC144" s="43"/>
      <c r="BD144" s="43"/>
      <c r="BE144" s="41">
        <f t="shared" ref="BE144:BE153" si="375">SUM(BA144:BD144)</f>
        <v>0</v>
      </c>
      <c r="BF144" s="44">
        <f t="shared" ref="BF144:BF155" si="376">SUM((IF(E144&gt;0,1,0)+(IF(F144&gt;0,1,0)+(IF(G144&gt;0,1,0)+(IF(H144&gt;0,1,0))))))</f>
        <v>4</v>
      </c>
      <c r="BG144" s="17">
        <f t="shared" ref="BG144:BG155" si="377">SUM((IF(K144&gt;0,1,0)+(IF(L144&gt;0,1,0)+(IF(M144&gt;0,1,0)+(IF(N144&gt;0,1,0))))))</f>
        <v>4</v>
      </c>
      <c r="BH144" s="17">
        <f t="shared" ref="BH144:BH155" si="378">SUM((IF(Q144&gt;0,1,0)+(IF(R144&gt;0,1,0)+(IF(S144&gt;0,1,0)+(IF(T144&gt;0,1,0))))))</f>
        <v>4</v>
      </c>
      <c r="BI144" s="17">
        <f t="shared" ref="BI144:BI155" si="379">SUM((IF(W144&gt;0,1,0)+(IF(X144&gt;0,1,0)+(IF(Y144&gt;0,1,0)+(IF(Z144&gt;0,1,0))))))</f>
        <v>4</v>
      </c>
      <c r="BJ144" s="17">
        <f t="shared" ref="BJ144:BJ155" si="380">SUM((IF(AC144&gt;0,1,0)+(IF(AD144&gt;0,1,0)+(IF(AE144&gt;0,1,0)+(IF(AF144&gt;0,1,0))))))</f>
        <v>4</v>
      </c>
      <c r="BK144" s="17">
        <f t="shared" ref="BK144:BK155" si="381">SUM((IF(AI144&gt;0,1,0)+(IF(AJ144&gt;0,1,0)+(IF(AK144&gt;0,1,0)+(IF(AL144&gt;0,1,0))))))</f>
        <v>4</v>
      </c>
      <c r="BL144" s="17">
        <f t="shared" ref="BL144:BL155" si="382">SUM((IF(AO144&gt;0,1,0)+(IF(AP144&gt;0,1,0)+(IF(AQ144&gt;0,1,0)+(IF(AR144&gt;0,1,0))))))</f>
        <v>4</v>
      </c>
      <c r="BM144" s="17">
        <f t="shared" ref="BM144:BM155" si="383">SUM((IF(AU144&gt;0,1,0)+(IF(AV144&gt;0,1,0)+(IF(AW144&gt;0,1,0)+(IF(AX144&gt;0,1,0))))))</f>
        <v>0</v>
      </c>
      <c r="BN144" s="17">
        <f t="shared" ref="BN144:BN155" si="384">SUM((IF(BA144&gt;0,1,0)+(IF(BB144&gt;0,1,0)+(IF(BC144&gt;0,1,0)+(IF(BD144&gt;0,1,0))))))</f>
        <v>0</v>
      </c>
      <c r="BO144" s="17">
        <f t="shared" ref="BO144:BO155" si="385">SUM(BF144:BN144)</f>
        <v>28</v>
      </c>
      <c r="BP144" s="17">
        <f t="shared" ref="BP144:BP149" si="386">I144+O144+U144+AA144+AG144+AM144+AS144+AY144+BE144</f>
        <v>4066</v>
      </c>
      <c r="BQ144" s="17">
        <f t="shared" ref="BQ144:BQ155" si="387">BP144/BO144</f>
        <v>145.21428571428572</v>
      </c>
    </row>
    <row r="145" spans="1:69" ht="15.75" customHeight="1" x14ac:dyDescent="0.25">
      <c r="A145" s="36"/>
      <c r="B145" s="37" t="s">
        <v>65</v>
      </c>
      <c r="C145" s="38" t="s">
        <v>66</v>
      </c>
      <c r="D145" s="39">
        <v>44</v>
      </c>
      <c r="E145" s="40">
        <f>E4</f>
        <v>144</v>
      </c>
      <c r="F145" s="40">
        <f t="shared" ref="F145:H145" si="388">F4</f>
        <v>158</v>
      </c>
      <c r="G145" s="40">
        <f t="shared" si="388"/>
        <v>154</v>
      </c>
      <c r="H145" s="40">
        <f t="shared" si="388"/>
        <v>175</v>
      </c>
      <c r="I145" s="41">
        <f t="shared" si="361"/>
        <v>631</v>
      </c>
      <c r="J145" s="42">
        <v>44</v>
      </c>
      <c r="K145" s="43">
        <f>K4</f>
        <v>157</v>
      </c>
      <c r="L145" s="43">
        <f t="shared" ref="L145:N145" si="389">L4</f>
        <v>160</v>
      </c>
      <c r="M145" s="43">
        <f t="shared" si="389"/>
        <v>175</v>
      </c>
      <c r="N145" s="43">
        <f t="shared" si="389"/>
        <v>155</v>
      </c>
      <c r="O145" s="41">
        <f t="shared" si="363"/>
        <v>647</v>
      </c>
      <c r="P145" s="42">
        <v>42</v>
      </c>
      <c r="Q145" s="43">
        <f>Q4</f>
        <v>135</v>
      </c>
      <c r="R145" s="43">
        <f t="shared" ref="R145:T145" si="390">R4</f>
        <v>184</v>
      </c>
      <c r="S145" s="43">
        <f t="shared" si="390"/>
        <v>118</v>
      </c>
      <c r="T145" s="43">
        <f t="shared" si="390"/>
        <v>123</v>
      </c>
      <c r="U145" s="41">
        <f t="shared" si="365"/>
        <v>560</v>
      </c>
      <c r="V145" s="42">
        <v>46</v>
      </c>
      <c r="W145" s="43">
        <f>W4</f>
        <v>159</v>
      </c>
      <c r="X145" s="43">
        <f t="shared" ref="X145:Z145" si="391">X4</f>
        <v>154</v>
      </c>
      <c r="Y145" s="43">
        <f t="shared" si="391"/>
        <v>146</v>
      </c>
      <c r="Z145" s="43">
        <f t="shared" si="391"/>
        <v>143</v>
      </c>
      <c r="AA145" s="41">
        <f t="shared" si="367"/>
        <v>602</v>
      </c>
      <c r="AB145" s="42">
        <v>47</v>
      </c>
      <c r="AC145" s="43">
        <f>AC4</f>
        <v>150</v>
      </c>
      <c r="AD145" s="43">
        <f t="shared" ref="AD145:AF145" si="392">AD4</f>
        <v>187</v>
      </c>
      <c r="AE145" s="43">
        <f t="shared" si="392"/>
        <v>133</v>
      </c>
      <c r="AF145" s="43">
        <f t="shared" si="392"/>
        <v>156</v>
      </c>
      <c r="AG145" s="41">
        <f t="shared" si="369"/>
        <v>626</v>
      </c>
      <c r="AH145" s="42">
        <v>46</v>
      </c>
      <c r="AI145" s="43">
        <f>AI4</f>
        <v>150</v>
      </c>
      <c r="AJ145" s="43">
        <f t="shared" ref="AJ145:AL145" si="393">AJ4</f>
        <v>146</v>
      </c>
      <c r="AK145" s="43">
        <f t="shared" si="393"/>
        <v>182</v>
      </c>
      <c r="AL145" s="43">
        <f t="shared" si="393"/>
        <v>137</v>
      </c>
      <c r="AM145" s="41">
        <f t="shared" si="371"/>
        <v>615</v>
      </c>
      <c r="AN145" s="42">
        <v>46</v>
      </c>
      <c r="AO145" s="43">
        <f>AO4</f>
        <v>124</v>
      </c>
      <c r="AP145" s="43">
        <f t="shared" ref="AP145:AR145" si="394">AP4</f>
        <v>146</v>
      </c>
      <c r="AQ145" s="43">
        <f t="shared" si="394"/>
        <v>159</v>
      </c>
      <c r="AR145" s="43">
        <f t="shared" si="394"/>
        <v>135</v>
      </c>
      <c r="AS145" s="41">
        <f t="shared" si="373"/>
        <v>564</v>
      </c>
      <c r="AT145" s="42"/>
      <c r="AU145" s="43"/>
      <c r="AV145" s="43"/>
      <c r="AW145" s="43"/>
      <c r="AX145" s="43"/>
      <c r="AY145" s="41">
        <f t="shared" si="374"/>
        <v>0</v>
      </c>
      <c r="AZ145" s="42"/>
      <c r="BA145" s="43"/>
      <c r="BB145" s="43"/>
      <c r="BC145" s="43"/>
      <c r="BD145" s="43"/>
      <c r="BE145" s="41">
        <f t="shared" si="375"/>
        <v>0</v>
      </c>
      <c r="BF145" s="44">
        <f t="shared" si="376"/>
        <v>4</v>
      </c>
      <c r="BG145" s="17">
        <f t="shared" si="377"/>
        <v>4</v>
      </c>
      <c r="BH145" s="17">
        <f t="shared" si="378"/>
        <v>4</v>
      </c>
      <c r="BI145" s="17">
        <f t="shared" si="379"/>
        <v>4</v>
      </c>
      <c r="BJ145" s="17">
        <f t="shared" si="380"/>
        <v>4</v>
      </c>
      <c r="BK145" s="17">
        <f t="shared" si="381"/>
        <v>4</v>
      </c>
      <c r="BL145" s="17">
        <f t="shared" si="382"/>
        <v>4</v>
      </c>
      <c r="BM145" s="17">
        <f t="shared" si="383"/>
        <v>0</v>
      </c>
      <c r="BN145" s="17">
        <f t="shared" si="384"/>
        <v>0</v>
      </c>
      <c r="BO145" s="17">
        <f t="shared" si="385"/>
        <v>28</v>
      </c>
      <c r="BP145" s="17">
        <f t="shared" si="386"/>
        <v>4245</v>
      </c>
      <c r="BQ145" s="17">
        <f t="shared" si="387"/>
        <v>151.60714285714286</v>
      </c>
    </row>
    <row r="146" spans="1:69" ht="15.75" customHeight="1" x14ac:dyDescent="0.25">
      <c r="A146" s="36"/>
      <c r="B146" s="45"/>
      <c r="C146" s="46"/>
      <c r="D146" s="42"/>
      <c r="E146" s="43"/>
      <c r="F146" s="43"/>
      <c r="G146" s="43"/>
      <c r="H146" s="43"/>
      <c r="I146" s="41">
        <f t="shared" si="361"/>
        <v>0</v>
      </c>
      <c r="J146" s="42"/>
      <c r="K146" s="43"/>
      <c r="L146" s="43"/>
      <c r="M146" s="43"/>
      <c r="N146" s="43"/>
      <c r="O146" s="41">
        <f t="shared" si="363"/>
        <v>0</v>
      </c>
      <c r="P146" s="42"/>
      <c r="Q146" s="43"/>
      <c r="R146" s="43"/>
      <c r="S146" s="43"/>
      <c r="T146" s="43"/>
      <c r="U146" s="41">
        <f t="shared" si="365"/>
        <v>0</v>
      </c>
      <c r="V146" s="42"/>
      <c r="W146" s="43"/>
      <c r="X146" s="43"/>
      <c r="Y146" s="43"/>
      <c r="Z146" s="43"/>
      <c r="AA146" s="41">
        <f t="shared" si="367"/>
        <v>0</v>
      </c>
      <c r="AB146" s="42"/>
      <c r="AC146" s="43"/>
      <c r="AD146" s="43"/>
      <c r="AE146" s="43"/>
      <c r="AF146" s="43"/>
      <c r="AG146" s="41">
        <f t="shared" si="369"/>
        <v>0</v>
      </c>
      <c r="AH146" s="42"/>
      <c r="AI146" s="43"/>
      <c r="AJ146" s="43"/>
      <c r="AK146" s="43"/>
      <c r="AL146" s="43"/>
      <c r="AM146" s="41">
        <f t="shared" si="371"/>
        <v>0</v>
      </c>
      <c r="AN146" s="42"/>
      <c r="AO146" s="43"/>
      <c r="AP146" s="43"/>
      <c r="AQ146" s="43"/>
      <c r="AR146" s="43"/>
      <c r="AS146" s="41">
        <f t="shared" si="373"/>
        <v>0</v>
      </c>
      <c r="AT146" s="42"/>
      <c r="AU146" s="43"/>
      <c r="AV146" s="43"/>
      <c r="AW146" s="43"/>
      <c r="AX146" s="43"/>
      <c r="AY146" s="41">
        <f t="shared" si="374"/>
        <v>0</v>
      </c>
      <c r="AZ146" s="42"/>
      <c r="BA146" s="43"/>
      <c r="BB146" s="43"/>
      <c r="BC146" s="43"/>
      <c r="BD146" s="43"/>
      <c r="BE146" s="41">
        <f t="shared" si="375"/>
        <v>0</v>
      </c>
      <c r="BF146" s="44">
        <f t="shared" si="376"/>
        <v>0</v>
      </c>
      <c r="BG146" s="17">
        <f t="shared" si="377"/>
        <v>0</v>
      </c>
      <c r="BH146" s="17">
        <f t="shared" si="378"/>
        <v>0</v>
      </c>
      <c r="BI146" s="17">
        <f t="shared" si="379"/>
        <v>0</v>
      </c>
      <c r="BJ146" s="17">
        <f t="shared" si="380"/>
        <v>0</v>
      </c>
      <c r="BK146" s="17">
        <f t="shared" si="381"/>
        <v>0</v>
      </c>
      <c r="BL146" s="17">
        <f t="shared" si="382"/>
        <v>0</v>
      </c>
      <c r="BM146" s="17">
        <f t="shared" si="383"/>
        <v>0</v>
      </c>
      <c r="BN146" s="17">
        <f t="shared" si="384"/>
        <v>0</v>
      </c>
      <c r="BO146" s="17">
        <f t="shared" si="385"/>
        <v>0</v>
      </c>
      <c r="BP146" s="17">
        <f t="shared" si="386"/>
        <v>0</v>
      </c>
      <c r="BQ146" s="21" t="e">
        <f t="shared" si="387"/>
        <v>#DIV/0!</v>
      </c>
    </row>
    <row r="147" spans="1:69" ht="15.75" customHeight="1" x14ac:dyDescent="0.25">
      <c r="A147" s="36"/>
      <c r="B147" s="45"/>
      <c r="C147" s="46"/>
      <c r="D147" s="42"/>
      <c r="E147" s="43"/>
      <c r="F147" s="43"/>
      <c r="G147" s="43"/>
      <c r="H147" s="43"/>
      <c r="I147" s="41">
        <f t="shared" si="361"/>
        <v>0</v>
      </c>
      <c r="J147" s="42"/>
      <c r="K147" s="43"/>
      <c r="L147" s="43"/>
      <c r="M147" s="43"/>
      <c r="N147" s="43"/>
      <c r="O147" s="41">
        <f t="shared" si="363"/>
        <v>0</v>
      </c>
      <c r="P147" s="42"/>
      <c r="Q147" s="43"/>
      <c r="R147" s="43"/>
      <c r="S147" s="43"/>
      <c r="T147" s="43"/>
      <c r="U147" s="41">
        <f t="shared" si="365"/>
        <v>0</v>
      </c>
      <c r="V147" s="42"/>
      <c r="W147" s="43"/>
      <c r="X147" s="43"/>
      <c r="Y147" s="43"/>
      <c r="Z147" s="43"/>
      <c r="AA147" s="41">
        <f t="shared" si="367"/>
        <v>0</v>
      </c>
      <c r="AB147" s="42"/>
      <c r="AC147" s="43"/>
      <c r="AD147" s="43"/>
      <c r="AE147" s="43"/>
      <c r="AF147" s="43"/>
      <c r="AG147" s="41">
        <f t="shared" si="369"/>
        <v>0</v>
      </c>
      <c r="AH147" s="42"/>
      <c r="AI147" s="43"/>
      <c r="AJ147" s="43"/>
      <c r="AK147" s="43"/>
      <c r="AL147" s="43"/>
      <c r="AM147" s="41">
        <f t="shared" si="371"/>
        <v>0</v>
      </c>
      <c r="AN147" s="42"/>
      <c r="AO147" s="43"/>
      <c r="AP147" s="43"/>
      <c r="AQ147" s="43"/>
      <c r="AR147" s="43"/>
      <c r="AS147" s="41">
        <f t="shared" si="373"/>
        <v>0</v>
      </c>
      <c r="AT147" s="42"/>
      <c r="AU147" s="43"/>
      <c r="AV147" s="43"/>
      <c r="AW147" s="43"/>
      <c r="AX147" s="43"/>
      <c r="AY147" s="41">
        <f t="shared" si="374"/>
        <v>0</v>
      </c>
      <c r="AZ147" s="42"/>
      <c r="BA147" s="43"/>
      <c r="BB147" s="43"/>
      <c r="BC147" s="43"/>
      <c r="BD147" s="43"/>
      <c r="BE147" s="41">
        <f t="shared" si="375"/>
        <v>0</v>
      </c>
      <c r="BF147" s="44">
        <f t="shared" si="376"/>
        <v>0</v>
      </c>
      <c r="BG147" s="17">
        <f t="shared" si="377"/>
        <v>0</v>
      </c>
      <c r="BH147" s="17">
        <f t="shared" si="378"/>
        <v>0</v>
      </c>
      <c r="BI147" s="17">
        <f t="shared" si="379"/>
        <v>0</v>
      </c>
      <c r="BJ147" s="17">
        <f t="shared" si="380"/>
        <v>0</v>
      </c>
      <c r="BK147" s="17">
        <f t="shared" si="381"/>
        <v>0</v>
      </c>
      <c r="BL147" s="17">
        <f t="shared" si="382"/>
        <v>0</v>
      </c>
      <c r="BM147" s="17">
        <f t="shared" si="383"/>
        <v>0</v>
      </c>
      <c r="BN147" s="17">
        <f t="shared" si="384"/>
        <v>0</v>
      </c>
      <c r="BO147" s="17">
        <f t="shared" si="385"/>
        <v>0</v>
      </c>
      <c r="BP147" s="17">
        <f t="shared" si="386"/>
        <v>0</v>
      </c>
      <c r="BQ147" s="21" t="e">
        <f t="shared" si="387"/>
        <v>#DIV/0!</v>
      </c>
    </row>
    <row r="148" spans="1:69" ht="15.75" customHeight="1" x14ac:dyDescent="0.25">
      <c r="A148" s="36"/>
      <c r="B148" s="91"/>
      <c r="C148" s="92"/>
      <c r="D148" s="42"/>
      <c r="E148" s="43"/>
      <c r="F148" s="43"/>
      <c r="G148" s="43"/>
      <c r="H148" s="43"/>
      <c r="I148" s="41">
        <f t="shared" si="361"/>
        <v>0</v>
      </c>
      <c r="J148" s="42"/>
      <c r="K148" s="43"/>
      <c r="L148" s="43"/>
      <c r="M148" s="43"/>
      <c r="N148" s="43"/>
      <c r="O148" s="41">
        <f t="shared" si="363"/>
        <v>0</v>
      </c>
      <c r="P148" s="42"/>
      <c r="Q148" s="43"/>
      <c r="R148" s="43"/>
      <c r="S148" s="43"/>
      <c r="T148" s="43"/>
      <c r="U148" s="41">
        <f t="shared" si="365"/>
        <v>0</v>
      </c>
      <c r="V148" s="42"/>
      <c r="W148" s="43"/>
      <c r="X148" s="43"/>
      <c r="Y148" s="43"/>
      <c r="Z148" s="43"/>
      <c r="AA148" s="41">
        <f t="shared" si="367"/>
        <v>0</v>
      </c>
      <c r="AB148" s="42"/>
      <c r="AC148" s="43"/>
      <c r="AD148" s="43"/>
      <c r="AE148" s="43"/>
      <c r="AF148" s="43"/>
      <c r="AG148" s="41">
        <f t="shared" si="369"/>
        <v>0</v>
      </c>
      <c r="AH148" s="42"/>
      <c r="AI148" s="43"/>
      <c r="AJ148" s="43"/>
      <c r="AK148" s="43"/>
      <c r="AL148" s="43"/>
      <c r="AM148" s="41">
        <f t="shared" si="371"/>
        <v>0</v>
      </c>
      <c r="AN148" s="42"/>
      <c r="AO148" s="43"/>
      <c r="AP148" s="43"/>
      <c r="AQ148" s="43"/>
      <c r="AR148" s="43"/>
      <c r="AS148" s="41">
        <f t="shared" si="373"/>
        <v>0</v>
      </c>
      <c r="AT148" s="42"/>
      <c r="AU148" s="43"/>
      <c r="AV148" s="43"/>
      <c r="AW148" s="43"/>
      <c r="AX148" s="43"/>
      <c r="AY148" s="41">
        <f t="shared" si="374"/>
        <v>0</v>
      </c>
      <c r="AZ148" s="42"/>
      <c r="BA148" s="43"/>
      <c r="BB148" s="43"/>
      <c r="BC148" s="43"/>
      <c r="BD148" s="43"/>
      <c r="BE148" s="41">
        <f t="shared" si="375"/>
        <v>0</v>
      </c>
      <c r="BF148" s="44">
        <f t="shared" si="376"/>
        <v>0</v>
      </c>
      <c r="BG148" s="17">
        <f t="shared" si="377"/>
        <v>0</v>
      </c>
      <c r="BH148" s="17">
        <f t="shared" si="378"/>
        <v>0</v>
      </c>
      <c r="BI148" s="17">
        <f t="shared" si="379"/>
        <v>0</v>
      </c>
      <c r="BJ148" s="17">
        <f t="shared" si="380"/>
        <v>0</v>
      </c>
      <c r="BK148" s="17">
        <f t="shared" si="381"/>
        <v>0</v>
      </c>
      <c r="BL148" s="17">
        <f t="shared" si="382"/>
        <v>0</v>
      </c>
      <c r="BM148" s="17">
        <f t="shared" si="383"/>
        <v>0</v>
      </c>
      <c r="BN148" s="17">
        <f t="shared" si="384"/>
        <v>0</v>
      </c>
      <c r="BO148" s="17">
        <f t="shared" si="385"/>
        <v>0</v>
      </c>
      <c r="BP148" s="17">
        <f t="shared" si="386"/>
        <v>0</v>
      </c>
      <c r="BQ148" s="21" t="e">
        <f t="shared" si="387"/>
        <v>#DIV/0!</v>
      </c>
    </row>
    <row r="149" spans="1:69" ht="15.75" customHeight="1" x14ac:dyDescent="0.25">
      <c r="A149" s="36"/>
      <c r="B149" s="45"/>
      <c r="C149" s="46"/>
      <c r="D149" s="42"/>
      <c r="E149" s="43"/>
      <c r="F149" s="43"/>
      <c r="G149" s="43"/>
      <c r="H149" s="43"/>
      <c r="I149" s="41">
        <f t="shared" si="361"/>
        <v>0</v>
      </c>
      <c r="J149" s="42"/>
      <c r="K149" s="43"/>
      <c r="L149" s="43"/>
      <c r="M149" s="43"/>
      <c r="N149" s="43"/>
      <c r="O149" s="41">
        <f t="shared" si="363"/>
        <v>0</v>
      </c>
      <c r="P149" s="42"/>
      <c r="Q149" s="43"/>
      <c r="R149" s="43"/>
      <c r="S149" s="43"/>
      <c r="T149" s="43"/>
      <c r="U149" s="41">
        <f t="shared" si="365"/>
        <v>0</v>
      </c>
      <c r="V149" s="42"/>
      <c r="W149" s="43"/>
      <c r="X149" s="43"/>
      <c r="Y149" s="43"/>
      <c r="Z149" s="43"/>
      <c r="AA149" s="41">
        <f t="shared" si="367"/>
        <v>0</v>
      </c>
      <c r="AB149" s="42"/>
      <c r="AC149" s="43"/>
      <c r="AD149" s="43"/>
      <c r="AE149" s="43"/>
      <c r="AF149" s="43"/>
      <c r="AG149" s="41">
        <f t="shared" si="369"/>
        <v>0</v>
      </c>
      <c r="AH149" s="42"/>
      <c r="AI149" s="43"/>
      <c r="AJ149" s="43"/>
      <c r="AK149" s="43"/>
      <c r="AL149" s="43"/>
      <c r="AM149" s="41">
        <f t="shared" si="371"/>
        <v>0</v>
      </c>
      <c r="AN149" s="42"/>
      <c r="AO149" s="43"/>
      <c r="AP149" s="43"/>
      <c r="AQ149" s="43"/>
      <c r="AR149" s="43"/>
      <c r="AS149" s="41">
        <f t="shared" si="373"/>
        <v>0</v>
      </c>
      <c r="AT149" s="42"/>
      <c r="AU149" s="43"/>
      <c r="AV149" s="43"/>
      <c r="AW149" s="43"/>
      <c r="AX149" s="43"/>
      <c r="AY149" s="41">
        <f t="shared" si="374"/>
        <v>0</v>
      </c>
      <c r="AZ149" s="42"/>
      <c r="BA149" s="43"/>
      <c r="BB149" s="43"/>
      <c r="BC149" s="43"/>
      <c r="BD149" s="43"/>
      <c r="BE149" s="41">
        <f t="shared" si="375"/>
        <v>0</v>
      </c>
      <c r="BF149" s="44">
        <f t="shared" si="376"/>
        <v>0</v>
      </c>
      <c r="BG149" s="17">
        <f t="shared" si="377"/>
        <v>0</v>
      </c>
      <c r="BH149" s="17">
        <f t="shared" si="378"/>
        <v>0</v>
      </c>
      <c r="BI149" s="17">
        <f t="shared" si="379"/>
        <v>0</v>
      </c>
      <c r="BJ149" s="17">
        <f t="shared" si="380"/>
        <v>0</v>
      </c>
      <c r="BK149" s="17">
        <f t="shared" si="381"/>
        <v>0</v>
      </c>
      <c r="BL149" s="17">
        <f t="shared" si="382"/>
        <v>0</v>
      </c>
      <c r="BM149" s="17">
        <f t="shared" si="383"/>
        <v>0</v>
      </c>
      <c r="BN149" s="17">
        <f t="shared" si="384"/>
        <v>0</v>
      </c>
      <c r="BO149" s="17">
        <f t="shared" si="385"/>
        <v>0</v>
      </c>
      <c r="BP149" s="17">
        <f t="shared" si="386"/>
        <v>0</v>
      </c>
      <c r="BQ149" s="21" t="e">
        <f t="shared" si="387"/>
        <v>#DIV/0!</v>
      </c>
    </row>
    <row r="150" spans="1:69" ht="15.75" customHeight="1" x14ac:dyDescent="0.25">
      <c r="A150" s="36"/>
      <c r="B150" s="45"/>
      <c r="C150" s="46"/>
      <c r="D150" s="42"/>
      <c r="E150" s="43"/>
      <c r="F150" s="43"/>
      <c r="G150" s="43"/>
      <c r="H150" s="43"/>
      <c r="I150" s="41">
        <f t="shared" si="361"/>
        <v>0</v>
      </c>
      <c r="J150" s="42"/>
      <c r="K150" s="43"/>
      <c r="L150" s="43"/>
      <c r="M150" s="43"/>
      <c r="N150" s="43"/>
      <c r="O150" s="41">
        <f t="shared" si="363"/>
        <v>0</v>
      </c>
      <c r="P150" s="42"/>
      <c r="Q150" s="43"/>
      <c r="R150" s="43"/>
      <c r="S150" s="43"/>
      <c r="T150" s="43"/>
      <c r="U150" s="41">
        <f t="shared" si="365"/>
        <v>0</v>
      </c>
      <c r="V150" s="42"/>
      <c r="W150" s="43"/>
      <c r="X150" s="43"/>
      <c r="Y150" s="43"/>
      <c r="Z150" s="43"/>
      <c r="AA150" s="41">
        <f t="shared" si="367"/>
        <v>0</v>
      </c>
      <c r="AB150" s="42"/>
      <c r="AC150" s="43"/>
      <c r="AD150" s="43"/>
      <c r="AE150" s="43"/>
      <c r="AF150" s="43"/>
      <c r="AG150" s="41">
        <f t="shared" si="369"/>
        <v>0</v>
      </c>
      <c r="AH150" s="42"/>
      <c r="AI150" s="43"/>
      <c r="AJ150" s="43"/>
      <c r="AK150" s="43"/>
      <c r="AL150" s="43"/>
      <c r="AM150" s="41">
        <f t="shared" si="371"/>
        <v>0</v>
      </c>
      <c r="AN150" s="42"/>
      <c r="AO150" s="43"/>
      <c r="AP150" s="43"/>
      <c r="AQ150" s="43"/>
      <c r="AR150" s="43"/>
      <c r="AS150" s="41">
        <f t="shared" si="373"/>
        <v>0</v>
      </c>
      <c r="AT150" s="42"/>
      <c r="AU150" s="43"/>
      <c r="AV150" s="43"/>
      <c r="AW150" s="43"/>
      <c r="AX150" s="43"/>
      <c r="AY150" s="41">
        <f t="shared" si="374"/>
        <v>0</v>
      </c>
      <c r="AZ150" s="42"/>
      <c r="BA150" s="43"/>
      <c r="BB150" s="43"/>
      <c r="BC150" s="43"/>
      <c r="BD150" s="43"/>
      <c r="BE150" s="41">
        <f t="shared" si="375"/>
        <v>0</v>
      </c>
      <c r="BF150" s="44">
        <f t="shared" si="376"/>
        <v>0</v>
      </c>
      <c r="BG150" s="17">
        <f t="shared" si="377"/>
        <v>0</v>
      </c>
      <c r="BH150" s="17">
        <f t="shared" si="378"/>
        <v>0</v>
      </c>
      <c r="BI150" s="17">
        <f t="shared" si="379"/>
        <v>0</v>
      </c>
      <c r="BJ150" s="17">
        <f t="shared" si="380"/>
        <v>0</v>
      </c>
      <c r="BK150" s="17">
        <f t="shared" si="381"/>
        <v>0</v>
      </c>
      <c r="BL150" s="17">
        <f t="shared" si="382"/>
        <v>0</v>
      </c>
      <c r="BM150" s="17">
        <f t="shared" si="383"/>
        <v>0</v>
      </c>
      <c r="BN150" s="17">
        <f t="shared" si="384"/>
        <v>0</v>
      </c>
      <c r="BO150" s="17">
        <f t="shared" si="385"/>
        <v>0</v>
      </c>
      <c r="BP150" s="17">
        <f>I150+O151+U150+AA150+AG150+AM150+AS150+AY150+BE150</f>
        <v>0</v>
      </c>
      <c r="BQ150" s="21" t="e">
        <f t="shared" si="387"/>
        <v>#DIV/0!</v>
      </c>
    </row>
    <row r="151" spans="1:69" ht="15.75" customHeight="1" x14ac:dyDescent="0.25">
      <c r="A151" s="36"/>
      <c r="B151" s="45"/>
      <c r="C151" s="46"/>
      <c r="D151" s="42"/>
      <c r="E151" s="43"/>
      <c r="F151" s="43"/>
      <c r="G151" s="43"/>
      <c r="H151" s="43"/>
      <c r="I151" s="41">
        <f t="shared" si="361"/>
        <v>0</v>
      </c>
      <c r="J151" s="42"/>
      <c r="K151" s="43"/>
      <c r="L151" s="43"/>
      <c r="M151" s="43"/>
      <c r="N151" s="43"/>
      <c r="O151" s="41">
        <f t="shared" si="363"/>
        <v>0</v>
      </c>
      <c r="P151" s="42"/>
      <c r="Q151" s="43"/>
      <c r="R151" s="43"/>
      <c r="S151" s="43"/>
      <c r="T151" s="43"/>
      <c r="U151" s="41">
        <f t="shared" si="365"/>
        <v>0</v>
      </c>
      <c r="V151" s="42"/>
      <c r="W151" s="43"/>
      <c r="X151" s="43"/>
      <c r="Y151" s="43"/>
      <c r="Z151" s="43"/>
      <c r="AA151" s="41">
        <f t="shared" si="367"/>
        <v>0</v>
      </c>
      <c r="AB151" s="42"/>
      <c r="AC151" s="43"/>
      <c r="AD151" s="43"/>
      <c r="AE151" s="43"/>
      <c r="AF151" s="43"/>
      <c r="AG151" s="41">
        <f t="shared" si="369"/>
        <v>0</v>
      </c>
      <c r="AH151" s="42"/>
      <c r="AI151" s="43"/>
      <c r="AJ151" s="43"/>
      <c r="AK151" s="43"/>
      <c r="AL151" s="43"/>
      <c r="AM151" s="41">
        <f t="shared" si="371"/>
        <v>0</v>
      </c>
      <c r="AN151" s="42"/>
      <c r="AO151" s="43"/>
      <c r="AP151" s="43"/>
      <c r="AQ151" s="43"/>
      <c r="AR151" s="43"/>
      <c r="AS151" s="41">
        <f t="shared" si="373"/>
        <v>0</v>
      </c>
      <c r="AT151" s="42"/>
      <c r="AU151" s="43"/>
      <c r="AV151" s="43"/>
      <c r="AW151" s="43"/>
      <c r="AX151" s="43"/>
      <c r="AY151" s="41">
        <f t="shared" si="374"/>
        <v>0</v>
      </c>
      <c r="AZ151" s="42"/>
      <c r="BA151" s="43"/>
      <c r="BB151" s="43"/>
      <c r="BC151" s="43"/>
      <c r="BD151" s="43"/>
      <c r="BE151" s="41">
        <f t="shared" si="375"/>
        <v>0</v>
      </c>
      <c r="BF151" s="44">
        <f t="shared" si="376"/>
        <v>0</v>
      </c>
      <c r="BG151" s="17">
        <f t="shared" si="377"/>
        <v>0</v>
      </c>
      <c r="BH151" s="17">
        <f t="shared" si="378"/>
        <v>0</v>
      </c>
      <c r="BI151" s="17">
        <f t="shared" si="379"/>
        <v>0</v>
      </c>
      <c r="BJ151" s="17">
        <f t="shared" si="380"/>
        <v>0</v>
      </c>
      <c r="BK151" s="17">
        <f t="shared" si="381"/>
        <v>0</v>
      </c>
      <c r="BL151" s="17">
        <f t="shared" si="382"/>
        <v>0</v>
      </c>
      <c r="BM151" s="17">
        <f t="shared" si="383"/>
        <v>0</v>
      </c>
      <c r="BN151" s="17">
        <f t="shared" si="384"/>
        <v>0</v>
      </c>
      <c r="BO151" s="17">
        <f t="shared" si="385"/>
        <v>0</v>
      </c>
      <c r="BP151" s="17">
        <f t="shared" ref="BP151:BP158" si="395">I151+O151+U151+AA151+AG151+AM151+AS151+AY151+BE151</f>
        <v>0</v>
      </c>
      <c r="BQ151" s="21" t="e">
        <f t="shared" si="387"/>
        <v>#DIV/0!</v>
      </c>
    </row>
    <row r="152" spans="1:69" ht="15.75" customHeight="1" x14ac:dyDescent="0.25">
      <c r="A152" s="36"/>
      <c r="B152" s="45"/>
      <c r="C152" s="46"/>
      <c r="D152" s="42"/>
      <c r="E152" s="43"/>
      <c r="F152" s="43"/>
      <c r="G152" s="43"/>
      <c r="H152" s="43"/>
      <c r="I152" s="41">
        <f t="shared" si="361"/>
        <v>0</v>
      </c>
      <c r="J152" s="42"/>
      <c r="K152" s="43"/>
      <c r="L152" s="43"/>
      <c r="M152" s="43"/>
      <c r="N152" s="43"/>
      <c r="O152" s="41">
        <f t="shared" si="363"/>
        <v>0</v>
      </c>
      <c r="P152" s="42"/>
      <c r="Q152" s="43"/>
      <c r="R152" s="43"/>
      <c r="S152" s="43"/>
      <c r="T152" s="43"/>
      <c r="U152" s="41">
        <f t="shared" si="365"/>
        <v>0</v>
      </c>
      <c r="V152" s="42"/>
      <c r="W152" s="43"/>
      <c r="X152" s="43"/>
      <c r="Y152" s="43"/>
      <c r="Z152" s="43"/>
      <c r="AA152" s="41">
        <f t="shared" si="367"/>
        <v>0</v>
      </c>
      <c r="AB152" s="42"/>
      <c r="AC152" s="43"/>
      <c r="AD152" s="43"/>
      <c r="AE152" s="43"/>
      <c r="AF152" s="43"/>
      <c r="AG152" s="41">
        <f t="shared" si="369"/>
        <v>0</v>
      </c>
      <c r="AH152" s="42"/>
      <c r="AI152" s="43"/>
      <c r="AJ152" s="43"/>
      <c r="AK152" s="43"/>
      <c r="AL152" s="43"/>
      <c r="AM152" s="41">
        <f t="shared" si="371"/>
        <v>0</v>
      </c>
      <c r="AN152" s="42"/>
      <c r="AO152" s="43"/>
      <c r="AP152" s="43"/>
      <c r="AQ152" s="43"/>
      <c r="AR152" s="43"/>
      <c r="AS152" s="41">
        <f t="shared" si="373"/>
        <v>0</v>
      </c>
      <c r="AT152" s="42"/>
      <c r="AU152" s="43"/>
      <c r="AV152" s="43"/>
      <c r="AW152" s="43"/>
      <c r="AX152" s="43"/>
      <c r="AY152" s="41">
        <f t="shared" si="374"/>
        <v>0</v>
      </c>
      <c r="AZ152" s="42"/>
      <c r="BA152" s="43"/>
      <c r="BB152" s="43"/>
      <c r="BC152" s="43"/>
      <c r="BD152" s="43"/>
      <c r="BE152" s="41">
        <f t="shared" si="375"/>
        <v>0</v>
      </c>
      <c r="BF152" s="44">
        <f t="shared" si="376"/>
        <v>0</v>
      </c>
      <c r="BG152" s="17">
        <f t="shared" si="377"/>
        <v>0</v>
      </c>
      <c r="BH152" s="17">
        <f t="shared" si="378"/>
        <v>0</v>
      </c>
      <c r="BI152" s="17">
        <f t="shared" si="379"/>
        <v>0</v>
      </c>
      <c r="BJ152" s="17">
        <f t="shared" si="380"/>
        <v>0</v>
      </c>
      <c r="BK152" s="17">
        <f t="shared" si="381"/>
        <v>0</v>
      </c>
      <c r="BL152" s="17">
        <f t="shared" si="382"/>
        <v>0</v>
      </c>
      <c r="BM152" s="17">
        <f t="shared" si="383"/>
        <v>0</v>
      </c>
      <c r="BN152" s="17">
        <f t="shared" si="384"/>
        <v>0</v>
      </c>
      <c r="BO152" s="17">
        <f t="shared" si="385"/>
        <v>0</v>
      </c>
      <c r="BP152" s="17">
        <f t="shared" si="395"/>
        <v>0</v>
      </c>
      <c r="BQ152" s="21" t="e">
        <f t="shared" si="387"/>
        <v>#DIV/0!</v>
      </c>
    </row>
    <row r="153" spans="1:69" ht="15.75" customHeight="1" x14ac:dyDescent="0.25">
      <c r="A153" s="36"/>
      <c r="B153" s="45"/>
      <c r="C153" s="46"/>
      <c r="D153" s="42"/>
      <c r="E153" s="43"/>
      <c r="F153" s="43"/>
      <c r="G153" s="43"/>
      <c r="H153" s="43"/>
      <c r="I153" s="41">
        <f t="shared" si="361"/>
        <v>0</v>
      </c>
      <c r="J153" s="42"/>
      <c r="K153" s="43"/>
      <c r="L153" s="43"/>
      <c r="M153" s="43"/>
      <c r="N153" s="43"/>
      <c r="O153" s="41">
        <f t="shared" si="363"/>
        <v>0</v>
      </c>
      <c r="P153" s="42"/>
      <c r="Q153" s="43"/>
      <c r="R153" s="43"/>
      <c r="S153" s="43"/>
      <c r="T153" s="43"/>
      <c r="U153" s="41">
        <f t="shared" si="365"/>
        <v>0</v>
      </c>
      <c r="V153" s="42"/>
      <c r="W153" s="43"/>
      <c r="X153" s="43"/>
      <c r="Y153" s="43"/>
      <c r="Z153" s="43"/>
      <c r="AA153" s="41">
        <f t="shared" si="367"/>
        <v>0</v>
      </c>
      <c r="AB153" s="42"/>
      <c r="AC153" s="43"/>
      <c r="AD153" s="43"/>
      <c r="AE153" s="43"/>
      <c r="AF153" s="43"/>
      <c r="AG153" s="41">
        <f t="shared" si="369"/>
        <v>0</v>
      </c>
      <c r="AH153" s="42"/>
      <c r="AI153" s="43"/>
      <c r="AJ153" s="43"/>
      <c r="AK153" s="43"/>
      <c r="AL153" s="43"/>
      <c r="AM153" s="41">
        <f t="shared" si="371"/>
        <v>0</v>
      </c>
      <c r="AN153" s="42"/>
      <c r="AO153" s="43"/>
      <c r="AP153" s="43"/>
      <c r="AQ153" s="43"/>
      <c r="AR153" s="43"/>
      <c r="AS153" s="41">
        <f t="shared" si="373"/>
        <v>0</v>
      </c>
      <c r="AT153" s="42"/>
      <c r="AU153" s="43"/>
      <c r="AV153" s="43"/>
      <c r="AW153" s="43"/>
      <c r="AX153" s="43"/>
      <c r="AY153" s="41">
        <f t="shared" si="374"/>
        <v>0</v>
      </c>
      <c r="AZ153" s="42"/>
      <c r="BA153" s="43"/>
      <c r="BB153" s="43"/>
      <c r="BC153" s="43"/>
      <c r="BD153" s="43"/>
      <c r="BE153" s="41">
        <f t="shared" si="375"/>
        <v>0</v>
      </c>
      <c r="BF153" s="44">
        <f t="shared" si="376"/>
        <v>0</v>
      </c>
      <c r="BG153" s="17">
        <f t="shared" si="377"/>
        <v>0</v>
      </c>
      <c r="BH153" s="17">
        <f t="shared" si="378"/>
        <v>0</v>
      </c>
      <c r="BI153" s="17">
        <f t="shared" si="379"/>
        <v>0</v>
      </c>
      <c r="BJ153" s="17">
        <f t="shared" si="380"/>
        <v>0</v>
      </c>
      <c r="BK153" s="17">
        <f t="shared" si="381"/>
        <v>0</v>
      </c>
      <c r="BL153" s="17">
        <f t="shared" si="382"/>
        <v>0</v>
      </c>
      <c r="BM153" s="17">
        <f t="shared" si="383"/>
        <v>0</v>
      </c>
      <c r="BN153" s="17">
        <f t="shared" si="384"/>
        <v>0</v>
      </c>
      <c r="BO153" s="17">
        <f t="shared" si="385"/>
        <v>0</v>
      </c>
      <c r="BP153" s="17">
        <f t="shared" si="395"/>
        <v>0</v>
      </c>
      <c r="BQ153" s="21" t="e">
        <f t="shared" si="387"/>
        <v>#DIV/0!</v>
      </c>
    </row>
    <row r="154" spans="1:69" ht="15.75" customHeight="1" x14ac:dyDescent="0.25">
      <c r="A154" s="36"/>
      <c r="B154" s="37" t="s">
        <v>35</v>
      </c>
      <c r="C154" s="46"/>
      <c r="D154" s="42"/>
      <c r="E154" s="40">
        <f>SUM(E144:E153)</f>
        <v>283</v>
      </c>
      <c r="F154" s="40">
        <f>SUM(F144:F153)</f>
        <v>275</v>
      </c>
      <c r="G154" s="40">
        <f>SUM(G144:G153)</f>
        <v>293</v>
      </c>
      <c r="H154" s="40">
        <f>SUM(H144:H153)</f>
        <v>318</v>
      </c>
      <c r="I154" s="41">
        <f>SUM(I144:I153)</f>
        <v>1169</v>
      </c>
      <c r="J154" s="42"/>
      <c r="K154" s="40">
        <f>SUM(K144:K153)</f>
        <v>248</v>
      </c>
      <c r="L154" s="40">
        <f>SUM(L144:L153)</f>
        <v>309</v>
      </c>
      <c r="M154" s="40">
        <f>SUM(M144:M153)</f>
        <v>322</v>
      </c>
      <c r="N154" s="40">
        <f>SUM(N144:N153)</f>
        <v>287</v>
      </c>
      <c r="O154" s="41">
        <f>SUM(O144:O153)</f>
        <v>1166</v>
      </c>
      <c r="P154" s="42"/>
      <c r="Q154" s="40">
        <f>SUM(Q144:Q153)</f>
        <v>290</v>
      </c>
      <c r="R154" s="40">
        <f>SUM(R144:R153)</f>
        <v>364</v>
      </c>
      <c r="S154" s="40">
        <f>SUM(S144:S153)</f>
        <v>278</v>
      </c>
      <c r="T154" s="40">
        <f>SUM(T144:T153)</f>
        <v>284</v>
      </c>
      <c r="U154" s="41">
        <f>SUM(U144:U153)</f>
        <v>1216</v>
      </c>
      <c r="V154" s="42"/>
      <c r="W154" s="40">
        <f>SUM(W144:W153)</f>
        <v>328</v>
      </c>
      <c r="X154" s="40">
        <f>SUM(X144:X153)</f>
        <v>323</v>
      </c>
      <c r="Y154" s="40">
        <f>SUM(Y144:Y153)</f>
        <v>289</v>
      </c>
      <c r="Z154" s="40">
        <f>SUM(Z144:Z153)</f>
        <v>289</v>
      </c>
      <c r="AA154" s="41">
        <f>SUM(AA144:AA153)</f>
        <v>1229</v>
      </c>
      <c r="AB154" s="42"/>
      <c r="AC154" s="40">
        <f>SUM(AC144:AC153)</f>
        <v>279</v>
      </c>
      <c r="AD154" s="40">
        <f>SUM(AD144:AD153)</f>
        <v>321</v>
      </c>
      <c r="AE154" s="40">
        <f>SUM(AE144:AE153)</f>
        <v>309</v>
      </c>
      <c r="AF154" s="40">
        <f>SUM(AF144:AF153)</f>
        <v>286</v>
      </c>
      <c r="AG154" s="41">
        <f>SUM(AG144:AG153)</f>
        <v>1195</v>
      </c>
      <c r="AH154" s="42"/>
      <c r="AI154" s="40">
        <f>SUM(AI144:AI153)</f>
        <v>298</v>
      </c>
      <c r="AJ154" s="40">
        <f>SUM(AJ144:AJ153)</f>
        <v>280</v>
      </c>
      <c r="AK154" s="40">
        <f>SUM(AK144:AK153)</f>
        <v>356</v>
      </c>
      <c r="AL154" s="40">
        <f>SUM(AL144:AL153)</f>
        <v>287</v>
      </c>
      <c r="AM154" s="41">
        <f>SUM(AM144:AM153)</f>
        <v>1221</v>
      </c>
      <c r="AN154" s="42"/>
      <c r="AO154" s="40">
        <f>SUM(AO144:AO153)</f>
        <v>247</v>
      </c>
      <c r="AP154" s="40">
        <f>SUM(AP144:AP153)</f>
        <v>279</v>
      </c>
      <c r="AQ154" s="40">
        <f>SUM(AQ144:AQ153)</f>
        <v>326</v>
      </c>
      <c r="AR154" s="40">
        <f>SUM(AR144:AR153)</f>
        <v>263</v>
      </c>
      <c r="AS154" s="41">
        <f>SUM(AS144:AS153)</f>
        <v>1115</v>
      </c>
      <c r="AT154" s="42"/>
      <c r="AU154" s="40">
        <f>SUM(AU144:AU153)</f>
        <v>0</v>
      </c>
      <c r="AV154" s="40">
        <f>SUM(AV144:AV153)</f>
        <v>0</v>
      </c>
      <c r="AW154" s="40">
        <f>SUM(AW144:AW153)</f>
        <v>0</v>
      </c>
      <c r="AX154" s="40">
        <f>SUM(AX144:AX153)</f>
        <v>0</v>
      </c>
      <c r="AY154" s="41">
        <f>SUM(AY144:AY153)</f>
        <v>0</v>
      </c>
      <c r="AZ154" s="42"/>
      <c r="BA154" s="40">
        <f>SUM(BA144:BA153)</f>
        <v>0</v>
      </c>
      <c r="BB154" s="40">
        <f>SUM(BB144:BB153)</f>
        <v>0</v>
      </c>
      <c r="BC154" s="40">
        <f>SUM(BC144:BC153)</f>
        <v>0</v>
      </c>
      <c r="BD154" s="40">
        <f>SUM(BD144:BD153)</f>
        <v>0</v>
      </c>
      <c r="BE154" s="41">
        <f>SUM(BE144:BE153)</f>
        <v>0</v>
      </c>
      <c r="BF154" s="44">
        <f t="shared" si="376"/>
        <v>4</v>
      </c>
      <c r="BG154" s="17">
        <f t="shared" si="377"/>
        <v>4</v>
      </c>
      <c r="BH154" s="17">
        <f t="shared" si="378"/>
        <v>4</v>
      </c>
      <c r="BI154" s="17">
        <f t="shared" si="379"/>
        <v>4</v>
      </c>
      <c r="BJ154" s="17">
        <f t="shared" si="380"/>
        <v>4</v>
      </c>
      <c r="BK154" s="17">
        <f t="shared" si="381"/>
        <v>4</v>
      </c>
      <c r="BL154" s="17">
        <f t="shared" si="382"/>
        <v>4</v>
      </c>
      <c r="BM154" s="17">
        <f t="shared" si="383"/>
        <v>0</v>
      </c>
      <c r="BN154" s="17">
        <f t="shared" si="384"/>
        <v>0</v>
      </c>
      <c r="BO154" s="17">
        <f t="shared" si="385"/>
        <v>28</v>
      </c>
      <c r="BP154" s="17">
        <f t="shared" si="395"/>
        <v>8311</v>
      </c>
      <c r="BQ154" s="17">
        <f t="shared" si="387"/>
        <v>296.82142857142856</v>
      </c>
    </row>
    <row r="155" spans="1:69" ht="15.75" customHeight="1" x14ac:dyDescent="0.25">
      <c r="A155" s="36"/>
      <c r="B155" s="37" t="s">
        <v>36</v>
      </c>
      <c r="C155" s="46"/>
      <c r="D155" s="39">
        <f>SUM(D144:D153)</f>
        <v>104</v>
      </c>
      <c r="E155" s="40">
        <f>E154+$D$155</f>
        <v>387</v>
      </c>
      <c r="F155" s="40">
        <f>F154+$D$155</f>
        <v>379</v>
      </c>
      <c r="G155" s="40">
        <f>G154+$D$155</f>
        <v>397</v>
      </c>
      <c r="H155" s="40">
        <f>H154+$D$155</f>
        <v>422</v>
      </c>
      <c r="I155" s="41">
        <f>E155+F155+G155+H155</f>
        <v>1585</v>
      </c>
      <c r="J155" s="39">
        <f>SUM(J144:J153)</f>
        <v>104</v>
      </c>
      <c r="K155" s="40">
        <f>K154+$J$155</f>
        <v>352</v>
      </c>
      <c r="L155" s="40">
        <f>L154+$J$155</f>
        <v>413</v>
      </c>
      <c r="M155" s="40">
        <f>M154+$J$155</f>
        <v>426</v>
      </c>
      <c r="N155" s="40">
        <f>N154+$J$155</f>
        <v>391</v>
      </c>
      <c r="O155" s="41">
        <f>K155+L155+M155+N155</f>
        <v>1582</v>
      </c>
      <c r="P155" s="39">
        <f>SUM(P144:P153)</f>
        <v>103</v>
      </c>
      <c r="Q155" s="40">
        <f>Q154+$P$155</f>
        <v>393</v>
      </c>
      <c r="R155" s="40">
        <f>R154+$P$155</f>
        <v>467</v>
      </c>
      <c r="S155" s="40">
        <f>S154+$P$155</f>
        <v>381</v>
      </c>
      <c r="T155" s="40">
        <f>T154+$P$155</f>
        <v>387</v>
      </c>
      <c r="U155" s="41">
        <f>Q155+R155+S155+T155</f>
        <v>1628</v>
      </c>
      <c r="V155" s="39">
        <f>SUM(V144:V153)</f>
        <v>100</v>
      </c>
      <c r="W155" s="40">
        <f>W154+$V$155</f>
        <v>428</v>
      </c>
      <c r="X155" s="40">
        <f>X154+$V$155</f>
        <v>423</v>
      </c>
      <c r="Y155" s="40">
        <f>Y154+$V$155</f>
        <v>389</v>
      </c>
      <c r="Z155" s="40">
        <f>Z154+$V$155</f>
        <v>389</v>
      </c>
      <c r="AA155" s="41">
        <f>W155+X155+Y155+Z155</f>
        <v>1629</v>
      </c>
      <c r="AB155" s="39">
        <f>SUM(AB144:AB153)</f>
        <v>98</v>
      </c>
      <c r="AC155" s="40">
        <f>AC154+$AB$155</f>
        <v>377</v>
      </c>
      <c r="AD155" s="40">
        <f>AD154+$AB$155</f>
        <v>419</v>
      </c>
      <c r="AE155" s="40">
        <f>AE154+$AB$155</f>
        <v>407</v>
      </c>
      <c r="AF155" s="40">
        <f>AF154+$AB$155</f>
        <v>384</v>
      </c>
      <c r="AG155" s="41">
        <f>AC155+AD155+AE155+AF155</f>
        <v>1587</v>
      </c>
      <c r="AH155" s="39">
        <f>SUM(AH144:AH153)</f>
        <v>98</v>
      </c>
      <c r="AI155" s="40">
        <f>AI154+$AH$155</f>
        <v>396</v>
      </c>
      <c r="AJ155" s="40">
        <f>AJ154+$AH$155</f>
        <v>378</v>
      </c>
      <c r="AK155" s="40">
        <f>AK154+$AH$155</f>
        <v>454</v>
      </c>
      <c r="AL155" s="40">
        <f>AL154+$AH$155</f>
        <v>385</v>
      </c>
      <c r="AM155" s="41">
        <f>AI155+AJ155+AK155+AL155</f>
        <v>1613</v>
      </c>
      <c r="AN155" s="39">
        <f>SUM(AN144:AN153)</f>
        <v>97</v>
      </c>
      <c r="AO155" s="40">
        <f>AO154+$AN$155</f>
        <v>344</v>
      </c>
      <c r="AP155" s="40">
        <f>AP154+$AN$155</f>
        <v>376</v>
      </c>
      <c r="AQ155" s="40">
        <f>AQ154+$AN$155</f>
        <v>423</v>
      </c>
      <c r="AR155" s="40">
        <f>AR154+$AN$155</f>
        <v>360</v>
      </c>
      <c r="AS155" s="41">
        <f>AO155+AP155+AQ155+AR155</f>
        <v>1503</v>
      </c>
      <c r="AT155" s="39">
        <f>SUM(AT144:AT153)</f>
        <v>0</v>
      </c>
      <c r="AU155" s="40">
        <f>AU154+$AT$155</f>
        <v>0</v>
      </c>
      <c r="AV155" s="40">
        <f>AV154+$AT$155</f>
        <v>0</v>
      </c>
      <c r="AW155" s="40">
        <f>AW154+$AT$155</f>
        <v>0</v>
      </c>
      <c r="AX155" s="40">
        <f>AX154+$AT$155</f>
        <v>0</v>
      </c>
      <c r="AY155" s="41">
        <f>AU155+AV155+AW155+AX155</f>
        <v>0</v>
      </c>
      <c r="AZ155" s="39">
        <f>SUM(AZ144:AZ153)</f>
        <v>0</v>
      </c>
      <c r="BA155" s="40">
        <f>BA154+$AZ$155</f>
        <v>0</v>
      </c>
      <c r="BB155" s="40">
        <f>BB154+$AZ$155</f>
        <v>0</v>
      </c>
      <c r="BC155" s="40">
        <f>BC154+$AZ$155</f>
        <v>0</v>
      </c>
      <c r="BD155" s="40">
        <f>BD154+$AZ$155</f>
        <v>0</v>
      </c>
      <c r="BE155" s="41">
        <f>BA155+BB155+BC155+BD155</f>
        <v>0</v>
      </c>
      <c r="BF155" s="44">
        <f t="shared" si="376"/>
        <v>4</v>
      </c>
      <c r="BG155" s="17">
        <f t="shared" si="377"/>
        <v>4</v>
      </c>
      <c r="BH155" s="17">
        <f t="shared" si="378"/>
        <v>4</v>
      </c>
      <c r="BI155" s="17">
        <f t="shared" si="379"/>
        <v>4</v>
      </c>
      <c r="BJ155" s="17">
        <f t="shared" si="380"/>
        <v>4</v>
      </c>
      <c r="BK155" s="17">
        <f t="shared" si="381"/>
        <v>4</v>
      </c>
      <c r="BL155" s="17">
        <f t="shared" si="382"/>
        <v>4</v>
      </c>
      <c r="BM155" s="17">
        <f t="shared" si="383"/>
        <v>0</v>
      </c>
      <c r="BN155" s="17">
        <f t="shared" si="384"/>
        <v>0</v>
      </c>
      <c r="BO155" s="17">
        <f t="shared" si="385"/>
        <v>28</v>
      </c>
      <c r="BP155" s="17">
        <f t="shared" si="395"/>
        <v>11127</v>
      </c>
      <c r="BQ155" s="17">
        <f t="shared" si="387"/>
        <v>397.39285714285717</v>
      </c>
    </row>
    <row r="156" spans="1:69" ht="15.75" customHeight="1" x14ac:dyDescent="0.25">
      <c r="A156" s="36"/>
      <c r="B156" s="37" t="s">
        <v>37</v>
      </c>
      <c r="C156" s="46"/>
      <c r="D156" s="42"/>
      <c r="E156" s="40">
        <f t="shared" ref="E156:I157" si="396">IF($D$155&gt;0,IF(E154=E138,0.5,IF(E154&gt;E138,1,0)),0)</f>
        <v>0</v>
      </c>
      <c r="F156" s="40">
        <f t="shared" si="396"/>
        <v>0</v>
      </c>
      <c r="G156" s="40">
        <f t="shared" si="396"/>
        <v>0</v>
      </c>
      <c r="H156" s="40">
        <f t="shared" si="396"/>
        <v>0</v>
      </c>
      <c r="I156" s="41">
        <f t="shared" si="396"/>
        <v>0</v>
      </c>
      <c r="J156" s="42"/>
      <c r="K156" s="40">
        <f>IF($J$155&gt;0,IF(K154=K90,0.5,IF(K154&gt;K90,1,0)),0)</f>
        <v>0</v>
      </c>
      <c r="L156" s="40">
        <f>IF($J$155&gt;0,IF(L154=L90,0.5,IF(L154&gt;L90,1,0)),0)</f>
        <v>0</v>
      </c>
      <c r="M156" s="40">
        <f>IF($J$155&gt;0,IF(M154=M90,0.5,IF(M154&gt;M90,1,0)),0)</f>
        <v>0</v>
      </c>
      <c r="N156" s="40">
        <f>IF($J$155&gt;0,IF(N154=N90,0.5,IF(N154&gt;N90,1,0)),0)</f>
        <v>0</v>
      </c>
      <c r="O156" s="41">
        <f>IF($J$155&gt;0,IF(O154=O90,0.5,IF(O154&gt;O90,1,0)),0)</f>
        <v>0</v>
      </c>
      <c r="P156" s="42"/>
      <c r="Q156" s="40">
        <f t="shared" ref="Q156:U157" si="397">IF($P$155&gt;0,IF(Q154=Q166,0.5,IF(Q154&gt;Q166,1,0)),0)</f>
        <v>0</v>
      </c>
      <c r="R156" s="40">
        <f t="shared" si="397"/>
        <v>1</v>
      </c>
      <c r="S156" s="40">
        <f t="shared" si="397"/>
        <v>1</v>
      </c>
      <c r="T156" s="40">
        <f t="shared" si="397"/>
        <v>0</v>
      </c>
      <c r="U156" s="41">
        <f t="shared" si="397"/>
        <v>1</v>
      </c>
      <c r="V156" s="42"/>
      <c r="W156" s="40">
        <f t="shared" ref="W156:AA157" si="398">IF($V$155&gt;0,IF(W154=W120,0.5,IF(W154&gt;W120,1,0)),0)</f>
        <v>1</v>
      </c>
      <c r="X156" s="40">
        <f t="shared" si="398"/>
        <v>0</v>
      </c>
      <c r="Y156" s="40">
        <f t="shared" si="398"/>
        <v>0</v>
      </c>
      <c r="Z156" s="40">
        <f t="shared" si="398"/>
        <v>0</v>
      </c>
      <c r="AA156" s="41">
        <f t="shared" si="398"/>
        <v>0</v>
      </c>
      <c r="AB156" s="42"/>
      <c r="AC156" s="40">
        <f>IF($AB$155&gt;0,IF(AC154=AC75,0.5,IF(AC154&gt;AC75,1,0)),0)</f>
        <v>1</v>
      </c>
      <c r="AD156" s="40">
        <f>IF($AB$155&gt;0,IF(AD154=AD75,0.5,IF(AD154&gt;AD75,1,0)),0)</f>
        <v>0.5</v>
      </c>
      <c r="AE156" s="40">
        <f>IF($AB$155&gt;0,IF(AE154=AE75,0.5,IF(AE154&gt;AE75,1,0)),0)</f>
        <v>1</v>
      </c>
      <c r="AF156" s="40">
        <f>IF($AB$155&gt;0,IF(AF154=AF75,0.5,IF(AF154&gt;AF75,1,0)),0)</f>
        <v>0</v>
      </c>
      <c r="AG156" s="41">
        <f>IF($AB$155&gt;0,IF(AG154=AG75,0.5,IF(AG154&gt;AG75,1,0)),0)</f>
        <v>1</v>
      </c>
      <c r="AH156" s="42"/>
      <c r="AI156" s="40">
        <f t="shared" ref="AI156:AM157" si="399">IF($AH$155&gt;0,IF(AI154=AI104,0.5,IF(AI154&gt;AI104,1,0)),0)</f>
        <v>0</v>
      </c>
      <c r="AJ156" s="40">
        <f t="shared" si="399"/>
        <v>0</v>
      </c>
      <c r="AK156" s="40">
        <f t="shared" si="399"/>
        <v>1</v>
      </c>
      <c r="AL156" s="40">
        <f t="shared" si="399"/>
        <v>1</v>
      </c>
      <c r="AM156" s="41">
        <f t="shared" si="399"/>
        <v>1</v>
      </c>
      <c r="AN156" s="42"/>
      <c r="AO156" s="40">
        <f>IF($AN$155&gt;0,IF(AO154=AO62,0.5,IF(AO154&gt;AO62,1,0)),0)</f>
        <v>0</v>
      </c>
      <c r="AP156" s="40">
        <f>IF($AN$155&gt;0,IF(AP154=AP62,0.5,IF(AP154&gt;AP62,1,0)),0)</f>
        <v>0</v>
      </c>
      <c r="AQ156" s="40">
        <f>IF($AN$155&gt;0,IF(AQ154=AQ62,0.5,IF(AQ154&gt;AQ62,1,0)),0)</f>
        <v>0</v>
      </c>
      <c r="AR156" s="40">
        <f>IF($AN$155&gt;0,IF(AR154=AR62,0.5,IF(AR154&gt;AR62,1,0)),0)</f>
        <v>0</v>
      </c>
      <c r="AS156" s="41">
        <f>IF($AN$155&gt;0,IF(AS154=AS62,0.5,IF(AS154&gt;AS62,1,0)),0)</f>
        <v>0</v>
      </c>
      <c r="AT156" s="42"/>
      <c r="AU156" s="40">
        <f>IF($AT$155&gt;0,IF(AU154=AU48,0.5,IF(AU154&gt;AU48,1,0)),0)</f>
        <v>0</v>
      </c>
      <c r="AV156" s="40">
        <f>IF($AT$155&gt;0,IF(AV154=AV48,0.5,IF(AV154&gt;AV48,1,0)),0)</f>
        <v>0</v>
      </c>
      <c r="AW156" s="40">
        <f>IF($AT$155&gt;0,IF(AW154=AW48,0.5,IF(AW154&gt;AW48,1,0)),0)</f>
        <v>0</v>
      </c>
      <c r="AX156" s="40">
        <f>IF($AT$155&gt;0,IF(AX154=AX48,0.5,IF(AX154&gt;AX48,1,0)),0)</f>
        <v>0</v>
      </c>
      <c r="AY156" s="41">
        <f>IF($AT$155&gt;0,IF(AY154=AY48,0.5,IF(AY154&gt;AY48,1,0)),0)</f>
        <v>0</v>
      </c>
      <c r="AZ156" s="42"/>
      <c r="BA156" s="40">
        <f t="shared" ref="BA156:BE157" si="400">IF($AZ$155&gt;0,IF(BA154=BA183,0.5,IF(BA154&gt;BA183,1,0)),0)</f>
        <v>0</v>
      </c>
      <c r="BB156" s="40">
        <f t="shared" si="400"/>
        <v>0</v>
      </c>
      <c r="BC156" s="40">
        <f t="shared" si="400"/>
        <v>0</v>
      </c>
      <c r="BD156" s="40">
        <f t="shared" si="400"/>
        <v>0</v>
      </c>
      <c r="BE156" s="41">
        <f t="shared" si="400"/>
        <v>0</v>
      </c>
      <c r="BF156" s="47"/>
      <c r="BG156" s="21"/>
      <c r="BH156" s="21"/>
      <c r="BI156" s="21"/>
      <c r="BJ156" s="21"/>
      <c r="BK156" s="21"/>
      <c r="BL156" s="21"/>
      <c r="BM156" s="21"/>
      <c r="BN156" s="21"/>
      <c r="BO156" s="21"/>
      <c r="BP156" s="17">
        <f t="shared" si="395"/>
        <v>3</v>
      </c>
      <c r="BQ156" s="21"/>
    </row>
    <row r="157" spans="1:69" ht="15.75" customHeight="1" x14ac:dyDescent="0.25">
      <c r="A157" s="36"/>
      <c r="B157" s="37" t="s">
        <v>38</v>
      </c>
      <c r="C157" s="46"/>
      <c r="D157" s="42"/>
      <c r="E157" s="40">
        <f t="shared" si="396"/>
        <v>1</v>
      </c>
      <c r="F157" s="40">
        <f t="shared" si="396"/>
        <v>0</v>
      </c>
      <c r="G157" s="40">
        <f t="shared" si="396"/>
        <v>1</v>
      </c>
      <c r="H157" s="40">
        <f t="shared" si="396"/>
        <v>0</v>
      </c>
      <c r="I157" s="41">
        <f t="shared" si="396"/>
        <v>0</v>
      </c>
      <c r="J157" s="42"/>
      <c r="K157" s="40">
        <f>IF($J$155&gt;0,IF(K155=K91,0.5,IF(K155&gt;K91,1,0)),0)</f>
        <v>0</v>
      </c>
      <c r="L157" s="40">
        <f>IF($J$155&gt;0,IF(L155=L91,0.5,IF(L155&gt;L91,1,0)),0)</f>
        <v>0</v>
      </c>
      <c r="M157" s="40">
        <f>IF($J$155&gt;0,IF(M155=M91,0.5,IF(M155&gt;M91,1,0)),0)</f>
        <v>1</v>
      </c>
      <c r="N157" s="40">
        <f>IF($J$155&gt;0,IF(N155=N91,0.5,IF(N155&gt;N91,1,0)),0)</f>
        <v>0</v>
      </c>
      <c r="O157" s="41">
        <f>IF($J$155&gt;0,IF(O155=O91,0.5,IF(O155&gt;O91,1,0)),0)</f>
        <v>0</v>
      </c>
      <c r="P157" s="42"/>
      <c r="Q157" s="40">
        <f t="shared" si="397"/>
        <v>0</v>
      </c>
      <c r="R157" s="40">
        <f t="shared" si="397"/>
        <v>1</v>
      </c>
      <c r="S157" s="40">
        <f t="shared" si="397"/>
        <v>1</v>
      </c>
      <c r="T157" s="40">
        <f t="shared" si="397"/>
        <v>0</v>
      </c>
      <c r="U157" s="41">
        <f t="shared" si="397"/>
        <v>1</v>
      </c>
      <c r="V157" s="42"/>
      <c r="W157" s="40">
        <f t="shared" si="398"/>
        <v>1</v>
      </c>
      <c r="X157" s="40">
        <f t="shared" si="398"/>
        <v>0</v>
      </c>
      <c r="Y157" s="40">
        <f t="shared" si="398"/>
        <v>0</v>
      </c>
      <c r="Z157" s="40">
        <f t="shared" si="398"/>
        <v>0</v>
      </c>
      <c r="AA157" s="41">
        <f t="shared" si="398"/>
        <v>0</v>
      </c>
      <c r="AB157" s="42"/>
      <c r="AC157" s="40">
        <f>IF($AB$155&gt;0,IF(AC155=AC76,0.5,IF(AC155&gt;AC76,1,0)),0)</f>
        <v>1</v>
      </c>
      <c r="AD157" s="40">
        <f>IF($AB$155&gt;0,IF(AD155=AD76,0.5,IF(AD155&gt;AD76,1,0)),0)</f>
        <v>0</v>
      </c>
      <c r="AE157" s="40">
        <f>IF($AB$155&gt;0,IF(AE155=AE76,0.5,IF(AE155&gt;AE76,1,0)),0)</f>
        <v>1</v>
      </c>
      <c r="AF157" s="40">
        <f>IF($AB$155&gt;0,IF(AF155=AF76,0.5,IF(AF155&gt;AF76,1,0)),0)</f>
        <v>0</v>
      </c>
      <c r="AG157" s="41">
        <f>IF($AB$155&gt;0,IF(AG155=AG76,0.5,IF(AG155&gt;AG76,1,0)),0)</f>
        <v>1</v>
      </c>
      <c r="AH157" s="42"/>
      <c r="AI157" s="40">
        <f t="shared" si="399"/>
        <v>1</v>
      </c>
      <c r="AJ157" s="40">
        <f t="shared" si="399"/>
        <v>0</v>
      </c>
      <c r="AK157" s="40">
        <f t="shared" si="399"/>
        <v>1</v>
      </c>
      <c r="AL157" s="40">
        <f t="shared" si="399"/>
        <v>1</v>
      </c>
      <c r="AM157" s="41">
        <f t="shared" si="399"/>
        <v>1</v>
      </c>
      <c r="AN157" s="42"/>
      <c r="AO157" s="40">
        <f>IF($AN$155&gt;0,IF(AO155=AO63,0.5,IF(AO155&gt;AO63,1,0)),0)</f>
        <v>0</v>
      </c>
      <c r="AP157" s="40">
        <f>IF($AN$155&gt;0,IF(AP155=AP63,0.5,IF(AP155&gt;AP63,1,0)),0)</f>
        <v>0</v>
      </c>
      <c r="AQ157" s="40">
        <f>IF($AN$155&gt;0,IF(AQ155=AQ63,0.5,IF(AQ155&gt;AQ63,1,0)),0)</f>
        <v>0</v>
      </c>
      <c r="AR157" s="40">
        <f>IF($AN$155&gt;0,IF(AR155=AR63,0.5,IF(AR155&gt;AR63,1,0)),0)</f>
        <v>0</v>
      </c>
      <c r="AS157" s="41">
        <f>IF($AN$155&gt;0,IF(AS155=AS63,0.5,IF(AS155&gt;AS63,1,0)),0)</f>
        <v>0</v>
      </c>
      <c r="AT157" s="42"/>
      <c r="AU157" s="40">
        <f>IF($AT$155&gt;0,IF(AU155=AU49,0.5,IF(AU155&gt;AU49,1,0)),0)</f>
        <v>0</v>
      </c>
      <c r="AV157" s="40">
        <f>IF($AT$155&gt;0,IF(AV155=AV49,0.5,IF(AV155&gt;AV49,1,0)),0)</f>
        <v>0</v>
      </c>
      <c r="AW157" s="40">
        <f>IF($AT$155&gt;0,IF(AW155=AW49,0.5,IF(AW155&gt;AW49,1,0)),0)</f>
        <v>0</v>
      </c>
      <c r="AX157" s="40">
        <f>IF($AT$155&gt;0,IF(AX155=AX49,0.5,IF(AX155&gt;AX49,1,0)),0)</f>
        <v>0</v>
      </c>
      <c r="AY157" s="41">
        <f>IF($AT$155&gt;0,IF(AY155=AY49,0.5,IF(AY155&gt;AY49,1,0)),0)</f>
        <v>0</v>
      </c>
      <c r="AZ157" s="42"/>
      <c r="BA157" s="40">
        <f t="shared" si="400"/>
        <v>0</v>
      </c>
      <c r="BB157" s="40">
        <f t="shared" si="400"/>
        <v>0</v>
      </c>
      <c r="BC157" s="40">
        <f t="shared" si="400"/>
        <v>0</v>
      </c>
      <c r="BD157" s="40">
        <f t="shared" si="400"/>
        <v>0</v>
      </c>
      <c r="BE157" s="41">
        <f t="shared" si="400"/>
        <v>0</v>
      </c>
      <c r="BF157" s="47"/>
      <c r="BG157" s="21"/>
      <c r="BH157" s="21"/>
      <c r="BI157" s="21"/>
      <c r="BJ157" s="21"/>
      <c r="BK157" s="21"/>
      <c r="BL157" s="21"/>
      <c r="BM157" s="21"/>
      <c r="BN157" s="21"/>
      <c r="BO157" s="21"/>
      <c r="BP157" s="17">
        <f t="shared" si="395"/>
        <v>3</v>
      </c>
      <c r="BQ157" s="21"/>
    </row>
    <row r="158" spans="1:69" ht="14.25" customHeight="1" x14ac:dyDescent="0.25">
      <c r="A158" s="48"/>
      <c r="B158" s="49" t="s">
        <v>39</v>
      </c>
      <c r="C158" s="50"/>
      <c r="D158" s="51"/>
      <c r="E158" s="52"/>
      <c r="F158" s="52"/>
      <c r="G158" s="52"/>
      <c r="H158" s="52"/>
      <c r="I158" s="53">
        <f>SUM(E156+F156+G156+H156+I156+E157+F157+G157+H157+I157)</f>
        <v>2</v>
      </c>
      <c r="J158" s="51"/>
      <c r="K158" s="52"/>
      <c r="L158" s="52"/>
      <c r="M158" s="52"/>
      <c r="N158" s="52"/>
      <c r="O158" s="53">
        <f>SUM(K156+L156+M156+N156+O156+K157+L157+M157+N157+O157)</f>
        <v>1</v>
      </c>
      <c r="P158" s="51"/>
      <c r="Q158" s="52"/>
      <c r="R158" s="52"/>
      <c r="S158" s="52"/>
      <c r="T158" s="52"/>
      <c r="U158" s="53">
        <f>SUM(Q156+R156+S156+T156+U156+Q157+R157+S157+T157+U157)</f>
        <v>6</v>
      </c>
      <c r="V158" s="51"/>
      <c r="W158" s="52"/>
      <c r="X158" s="52"/>
      <c r="Y158" s="52"/>
      <c r="Z158" s="52"/>
      <c r="AA158" s="53">
        <f>SUM(W156+X156+Y156+Z156+AA156+W157+X157+Y157+Z157+AA157)</f>
        <v>2</v>
      </c>
      <c r="AB158" s="51"/>
      <c r="AC158" s="52"/>
      <c r="AD158" s="52"/>
      <c r="AE158" s="52"/>
      <c r="AF158" s="52"/>
      <c r="AG158" s="53">
        <f>SUM(AC156+AD156+AE156+AF156+AG156+AC157+AD157+AE157+AF157+AG157)</f>
        <v>6.5</v>
      </c>
      <c r="AH158" s="51"/>
      <c r="AI158" s="52"/>
      <c r="AJ158" s="52"/>
      <c r="AK158" s="52"/>
      <c r="AL158" s="52"/>
      <c r="AM158" s="53">
        <f>SUM(AI156+AJ156+AK156+AL156+AM156+AI157+AJ157+AK157+AL157+AM157)</f>
        <v>7</v>
      </c>
      <c r="AN158" s="51"/>
      <c r="AO158" s="52"/>
      <c r="AP158" s="52"/>
      <c r="AQ158" s="52"/>
      <c r="AR158" s="52"/>
      <c r="AS158" s="53">
        <f>SUM(AO156+AP156+AQ156+AR156+AS156+AO157+AP157+AQ157+AR157+AS157)</f>
        <v>0</v>
      </c>
      <c r="AT158" s="51"/>
      <c r="AU158" s="52"/>
      <c r="AV158" s="52"/>
      <c r="AW158" s="52"/>
      <c r="AX158" s="52"/>
      <c r="AY158" s="53">
        <f>SUM(AU156+AV156+AW156+AX156+AY156+AU157+AV157+AW157+AX157+AY157)</f>
        <v>0</v>
      </c>
      <c r="AZ158" s="51"/>
      <c r="BA158" s="52"/>
      <c r="BB158" s="52"/>
      <c r="BC158" s="52"/>
      <c r="BD158" s="52"/>
      <c r="BE158" s="53">
        <f>SUM(BA156+BB156+BC156+BD156+BE156+BA157+BB157+BC157+BD157+BE157)</f>
        <v>0</v>
      </c>
      <c r="BF158" s="54"/>
      <c r="BG158" s="55"/>
      <c r="BH158" s="55"/>
      <c r="BI158" s="55"/>
      <c r="BJ158" s="55"/>
      <c r="BK158" s="55"/>
      <c r="BL158" s="55"/>
      <c r="BM158" s="55"/>
      <c r="BN158" s="55"/>
      <c r="BO158" s="55"/>
      <c r="BP158" s="56">
        <f t="shared" si="395"/>
        <v>24.5</v>
      </c>
      <c r="BQ158" s="55"/>
    </row>
    <row r="159" spans="1:69" ht="27" customHeight="1" x14ac:dyDescent="0.25">
      <c r="A159" s="30">
        <v>9</v>
      </c>
      <c r="B159" s="118" t="s">
        <v>100</v>
      </c>
      <c r="C159" s="119"/>
      <c r="D159" s="31" t="s">
        <v>26</v>
      </c>
      <c r="E159" s="32" t="s">
        <v>27</v>
      </c>
      <c r="F159" s="32" t="s">
        <v>28</v>
      </c>
      <c r="G159" s="32" t="s">
        <v>29</v>
      </c>
      <c r="H159" s="32" t="s">
        <v>30</v>
      </c>
      <c r="I159" s="33" t="s">
        <v>23</v>
      </c>
      <c r="J159" s="31" t="s">
        <v>26</v>
      </c>
      <c r="K159" s="32" t="s">
        <v>27</v>
      </c>
      <c r="L159" s="32" t="s">
        <v>28</v>
      </c>
      <c r="M159" s="32" t="s">
        <v>29</v>
      </c>
      <c r="N159" s="32" t="s">
        <v>30</v>
      </c>
      <c r="O159" s="33" t="s">
        <v>23</v>
      </c>
      <c r="P159" s="31" t="s">
        <v>26</v>
      </c>
      <c r="Q159" s="32" t="s">
        <v>27</v>
      </c>
      <c r="R159" s="32" t="s">
        <v>28</v>
      </c>
      <c r="S159" s="32" t="s">
        <v>29</v>
      </c>
      <c r="T159" s="32" t="s">
        <v>30</v>
      </c>
      <c r="U159" s="33" t="s">
        <v>23</v>
      </c>
      <c r="V159" s="31" t="s">
        <v>26</v>
      </c>
      <c r="W159" s="32" t="s">
        <v>27</v>
      </c>
      <c r="X159" s="32" t="s">
        <v>28</v>
      </c>
      <c r="Y159" s="32" t="s">
        <v>29</v>
      </c>
      <c r="Z159" s="32" t="s">
        <v>30</v>
      </c>
      <c r="AA159" s="33" t="s">
        <v>23</v>
      </c>
      <c r="AB159" s="31" t="s">
        <v>26</v>
      </c>
      <c r="AC159" s="32" t="s">
        <v>27</v>
      </c>
      <c r="AD159" s="32" t="s">
        <v>28</v>
      </c>
      <c r="AE159" s="32" t="s">
        <v>29</v>
      </c>
      <c r="AF159" s="32" t="s">
        <v>30</v>
      </c>
      <c r="AG159" s="33" t="s">
        <v>23</v>
      </c>
      <c r="AH159" s="31" t="s">
        <v>26</v>
      </c>
      <c r="AI159" s="32" t="s">
        <v>27</v>
      </c>
      <c r="AJ159" s="32" t="s">
        <v>28</v>
      </c>
      <c r="AK159" s="32" t="s">
        <v>29</v>
      </c>
      <c r="AL159" s="32" t="s">
        <v>30</v>
      </c>
      <c r="AM159" s="33" t="s">
        <v>23</v>
      </c>
      <c r="AN159" s="31" t="s">
        <v>26</v>
      </c>
      <c r="AO159" s="32" t="s">
        <v>27</v>
      </c>
      <c r="AP159" s="32" t="s">
        <v>28</v>
      </c>
      <c r="AQ159" s="32" t="s">
        <v>29</v>
      </c>
      <c r="AR159" s="32" t="s">
        <v>30</v>
      </c>
      <c r="AS159" s="33" t="s">
        <v>23</v>
      </c>
      <c r="AT159" s="31" t="s">
        <v>26</v>
      </c>
      <c r="AU159" s="32" t="s">
        <v>27</v>
      </c>
      <c r="AV159" s="32" t="s">
        <v>28</v>
      </c>
      <c r="AW159" s="32" t="s">
        <v>29</v>
      </c>
      <c r="AX159" s="32" t="s">
        <v>30</v>
      </c>
      <c r="AY159" s="33" t="s">
        <v>23</v>
      </c>
      <c r="AZ159" s="31" t="s">
        <v>26</v>
      </c>
      <c r="BA159" s="32" t="s">
        <v>27</v>
      </c>
      <c r="BB159" s="32" t="s">
        <v>28</v>
      </c>
      <c r="BC159" s="32" t="s">
        <v>29</v>
      </c>
      <c r="BD159" s="32" t="s">
        <v>30</v>
      </c>
      <c r="BE159" s="33" t="s">
        <v>23</v>
      </c>
      <c r="BF159" s="34"/>
      <c r="BG159" s="35"/>
      <c r="BH159" s="35"/>
      <c r="BI159" s="35"/>
      <c r="BJ159" s="35"/>
      <c r="BK159" s="35"/>
      <c r="BL159" s="35"/>
      <c r="BM159" s="35"/>
      <c r="BN159" s="35"/>
      <c r="BO159" s="35"/>
      <c r="BP159" s="57"/>
      <c r="BQ159" s="35"/>
    </row>
    <row r="160" spans="1:69" ht="15.75" customHeight="1" x14ac:dyDescent="0.25">
      <c r="A160" s="36"/>
      <c r="B160" s="37" t="s">
        <v>61</v>
      </c>
      <c r="C160" s="38" t="s">
        <v>41</v>
      </c>
      <c r="D160" s="39">
        <v>58</v>
      </c>
      <c r="E160" s="40">
        <f>E13</f>
        <v>129</v>
      </c>
      <c r="F160" s="40">
        <f t="shared" ref="F160:H160" si="401">F13</f>
        <v>125</v>
      </c>
      <c r="G160" s="40">
        <f t="shared" si="401"/>
        <v>145</v>
      </c>
      <c r="H160" s="40">
        <f t="shared" si="401"/>
        <v>149</v>
      </c>
      <c r="I160" s="41">
        <f t="shared" ref="I160:I165" si="402">SUM(E160:H160)</f>
        <v>548</v>
      </c>
      <c r="J160" s="42">
        <v>58</v>
      </c>
      <c r="K160" s="43">
        <f>K13</f>
        <v>115</v>
      </c>
      <c r="L160" s="43">
        <f t="shared" ref="L160:N160" si="403">L13</f>
        <v>143</v>
      </c>
      <c r="M160" s="43">
        <f t="shared" si="403"/>
        <v>135</v>
      </c>
      <c r="N160" s="43">
        <f t="shared" si="403"/>
        <v>173</v>
      </c>
      <c r="O160" s="41">
        <f t="shared" ref="O160:O165" si="404">SUM(K160:N160)</f>
        <v>566</v>
      </c>
      <c r="P160" s="42">
        <v>56</v>
      </c>
      <c r="Q160" s="43">
        <f>Q13</f>
        <v>137</v>
      </c>
      <c r="R160" s="43">
        <f t="shared" ref="R160:T160" si="405">R13</f>
        <v>163</v>
      </c>
      <c r="S160" s="43">
        <f t="shared" si="405"/>
        <v>149</v>
      </c>
      <c r="T160" s="43">
        <f t="shared" si="405"/>
        <v>157</v>
      </c>
      <c r="U160" s="41">
        <f t="shared" ref="U160:U165" si="406">SUM(Q160:T160)</f>
        <v>606</v>
      </c>
      <c r="V160" s="42">
        <v>53</v>
      </c>
      <c r="W160" s="43">
        <f>W13</f>
        <v>160</v>
      </c>
      <c r="X160" s="43">
        <f t="shared" ref="X160:Z160" si="407">X13</f>
        <v>137</v>
      </c>
      <c r="Y160" s="43">
        <f t="shared" si="407"/>
        <v>132</v>
      </c>
      <c r="Z160" s="43">
        <f t="shared" si="407"/>
        <v>137</v>
      </c>
      <c r="AA160" s="41">
        <f t="shared" ref="AA160:AA165" si="408">SUM(W160:Z160)</f>
        <v>566</v>
      </c>
      <c r="AB160" s="42">
        <v>54</v>
      </c>
      <c r="AC160" s="43">
        <f>AC13</f>
        <v>125</v>
      </c>
      <c r="AD160" s="43">
        <f t="shared" ref="AD160:AF160" si="409">AD13</f>
        <v>144</v>
      </c>
      <c r="AE160" s="43">
        <f t="shared" si="409"/>
        <v>140</v>
      </c>
      <c r="AF160" s="43">
        <f t="shared" si="409"/>
        <v>176</v>
      </c>
      <c r="AG160" s="41">
        <f t="shared" ref="AG160:AG165" si="410">SUM(AC160:AF160)</f>
        <v>585</v>
      </c>
      <c r="AH160" s="42">
        <v>53</v>
      </c>
      <c r="AI160" s="43">
        <f>AI13</f>
        <v>138</v>
      </c>
      <c r="AJ160" s="43">
        <f t="shared" ref="AJ160:AL160" si="411">AJ13</f>
        <v>133</v>
      </c>
      <c r="AK160" s="43">
        <f t="shared" si="411"/>
        <v>144</v>
      </c>
      <c r="AL160" s="43">
        <f t="shared" si="411"/>
        <v>130</v>
      </c>
      <c r="AM160" s="41">
        <f t="shared" ref="AM160:AM165" si="412">SUM(AI160:AL160)</f>
        <v>545</v>
      </c>
      <c r="AN160" s="42">
        <v>54</v>
      </c>
      <c r="AO160" s="43">
        <f>AO13</f>
        <v>152</v>
      </c>
      <c r="AP160" s="43">
        <f t="shared" ref="AP160:AR160" si="413">AP13</f>
        <v>126</v>
      </c>
      <c r="AQ160" s="43">
        <f t="shared" si="413"/>
        <v>129</v>
      </c>
      <c r="AR160" s="43">
        <f t="shared" si="413"/>
        <v>183</v>
      </c>
      <c r="AS160" s="41">
        <f t="shared" ref="AS160:AS165" si="414">SUM(AO160:AR160)</f>
        <v>590</v>
      </c>
      <c r="AT160" s="42"/>
      <c r="AU160" s="43"/>
      <c r="AV160" s="43"/>
      <c r="AW160" s="43"/>
      <c r="AX160" s="43"/>
      <c r="AY160" s="41">
        <f t="shared" ref="AY160:AY165" si="415">SUM(AU160:AX160)</f>
        <v>0</v>
      </c>
      <c r="AZ160" s="42"/>
      <c r="BA160" s="43"/>
      <c r="BB160" s="43"/>
      <c r="BC160" s="43"/>
      <c r="BD160" s="43"/>
      <c r="BE160" s="41">
        <f t="shared" ref="BE160:BE165" si="416">SUM(BA160:BD160)</f>
        <v>0</v>
      </c>
      <c r="BF160" s="44">
        <f t="shared" ref="BF160:BF167" si="417">SUM((IF(E160&gt;0,1,0)+(IF(F160&gt;0,1,0)+(IF(G160&gt;0,1,0)+(IF(H160&gt;0,1,0))))))</f>
        <v>4</v>
      </c>
      <c r="BG160" s="17">
        <f t="shared" ref="BG160:BG167" si="418">SUM((IF(K160&gt;0,1,0)+(IF(L160&gt;0,1,0)+(IF(M160&gt;0,1,0)+(IF(N160&gt;0,1,0))))))</f>
        <v>4</v>
      </c>
      <c r="BH160" s="17">
        <f t="shared" ref="BH160:BH167" si="419">SUM((IF(Q160&gt;0,1,0)+(IF(R160&gt;0,1,0)+(IF(S160&gt;0,1,0)+(IF(T160&gt;0,1,0))))))</f>
        <v>4</v>
      </c>
      <c r="BI160" s="17">
        <f t="shared" ref="BI160:BI167" si="420">SUM((IF(W160&gt;0,1,0)+(IF(X160&gt;0,1,0)+(IF(Y160&gt;0,1,0)+(IF(Z160&gt;0,1,0))))))</f>
        <v>4</v>
      </c>
      <c r="BJ160" s="17">
        <f t="shared" ref="BJ160:BJ167" si="421">SUM((IF(AC160&gt;0,1,0)+(IF(AD160&gt;0,1,0)+(IF(AE160&gt;0,1,0)+(IF(AF160&gt;0,1,0))))))</f>
        <v>4</v>
      </c>
      <c r="BK160" s="17">
        <f t="shared" ref="BK160:BK167" si="422">SUM((IF(AI160&gt;0,1,0)+(IF(AJ160&gt;0,1,0)+(IF(AK160&gt;0,1,0)+(IF(AL160&gt;0,1,0))))))</f>
        <v>4</v>
      </c>
      <c r="BL160" s="17">
        <f t="shared" ref="BL160:BL167" si="423">SUM((IF(AO160&gt;0,1,0)+(IF(AP160&gt;0,1,0)+(IF(AQ160&gt;0,1,0)+(IF(AR160&gt;0,1,0))))))</f>
        <v>4</v>
      </c>
      <c r="BM160" s="17">
        <f t="shared" ref="BM160:BM167" si="424">SUM((IF(AU160&gt;0,1,0)+(IF(AV160&gt;0,1,0)+(IF(AW160&gt;0,1,0)+(IF(AX160&gt;0,1,0))))))</f>
        <v>0</v>
      </c>
      <c r="BN160" s="17">
        <f t="shared" ref="BN160:BN167" si="425">SUM((IF(BA160&gt;0,1,0)+(IF(BB160&gt;0,1,0)+(IF(BC160&gt;0,1,0)+(IF(BD160&gt;0,1,0))))))</f>
        <v>0</v>
      </c>
      <c r="BO160" s="17">
        <f t="shared" ref="BO160:BO167" si="426">SUM(BF160:BN160)</f>
        <v>28</v>
      </c>
      <c r="BP160" s="17">
        <f>I160+O160+U160+AA160+AG160+AM160+AS160+AY160+BE160</f>
        <v>4006</v>
      </c>
      <c r="BQ160" s="17">
        <f t="shared" ref="BQ160:BQ167" si="427">BP160/BO160</f>
        <v>143.07142857142858</v>
      </c>
    </row>
    <row r="161" spans="1:69" ht="15.75" customHeight="1" x14ac:dyDescent="0.25">
      <c r="A161" s="36"/>
      <c r="B161" s="37" t="s">
        <v>59</v>
      </c>
      <c r="C161" s="38" t="s">
        <v>60</v>
      </c>
      <c r="D161" s="39">
        <v>35</v>
      </c>
      <c r="E161" s="40">
        <f>E15</f>
        <v>176</v>
      </c>
      <c r="F161" s="40">
        <f t="shared" ref="F161:H161" si="428">F15</f>
        <v>166</v>
      </c>
      <c r="G161" s="40">
        <f t="shared" si="428"/>
        <v>153</v>
      </c>
      <c r="H161" s="40">
        <f t="shared" si="428"/>
        <v>183</v>
      </c>
      <c r="I161" s="41">
        <f t="shared" si="402"/>
        <v>678</v>
      </c>
      <c r="J161" s="42">
        <v>35</v>
      </c>
      <c r="K161" s="43">
        <f>K15</f>
        <v>155</v>
      </c>
      <c r="L161" s="43">
        <f t="shared" ref="L161:N161" si="429">L15</f>
        <v>150</v>
      </c>
      <c r="M161" s="43">
        <f t="shared" si="429"/>
        <v>121</v>
      </c>
      <c r="N161" s="43">
        <f t="shared" si="429"/>
        <v>137</v>
      </c>
      <c r="O161" s="41">
        <f t="shared" si="404"/>
        <v>563</v>
      </c>
      <c r="P161" s="42">
        <v>45</v>
      </c>
      <c r="Q161" s="43">
        <f>Q15</f>
        <v>173</v>
      </c>
      <c r="R161" s="43">
        <f t="shared" ref="R161:T161" si="430">R15</f>
        <v>161</v>
      </c>
      <c r="S161" s="43">
        <f t="shared" si="430"/>
        <v>128</v>
      </c>
      <c r="T161" s="43">
        <f t="shared" si="430"/>
        <v>139</v>
      </c>
      <c r="U161" s="41">
        <f t="shared" si="406"/>
        <v>601</v>
      </c>
      <c r="V161" s="42"/>
      <c r="W161" s="43"/>
      <c r="X161" s="43"/>
      <c r="Y161" s="43"/>
      <c r="Z161" s="43"/>
      <c r="AA161" s="41">
        <f t="shared" si="408"/>
        <v>0</v>
      </c>
      <c r="AB161" s="42"/>
      <c r="AC161" s="43"/>
      <c r="AD161" s="43"/>
      <c r="AE161" s="43"/>
      <c r="AF161" s="43"/>
      <c r="AG161" s="41">
        <f t="shared" si="410"/>
        <v>0</v>
      </c>
      <c r="AH161" s="42"/>
      <c r="AI161" s="43"/>
      <c r="AJ161" s="43"/>
      <c r="AK161" s="43"/>
      <c r="AL161" s="43"/>
      <c r="AM161" s="41">
        <f t="shared" si="412"/>
        <v>0</v>
      </c>
      <c r="AN161" s="42"/>
      <c r="AO161" s="43"/>
      <c r="AP161" s="43"/>
      <c r="AQ161" s="43"/>
      <c r="AR161" s="43"/>
      <c r="AS161" s="41">
        <f t="shared" si="414"/>
        <v>0</v>
      </c>
      <c r="AT161" s="42"/>
      <c r="AU161" s="43"/>
      <c r="AV161" s="43"/>
      <c r="AW161" s="43"/>
      <c r="AX161" s="43"/>
      <c r="AY161" s="41">
        <f t="shared" si="415"/>
        <v>0</v>
      </c>
      <c r="AZ161" s="42"/>
      <c r="BA161" s="43"/>
      <c r="BB161" s="43"/>
      <c r="BC161" s="43"/>
      <c r="BD161" s="43"/>
      <c r="BE161" s="41">
        <f t="shared" si="416"/>
        <v>0</v>
      </c>
      <c r="BF161" s="44">
        <f t="shared" si="417"/>
        <v>4</v>
      </c>
      <c r="BG161" s="17">
        <f t="shared" si="418"/>
        <v>4</v>
      </c>
      <c r="BH161" s="17">
        <f t="shared" si="419"/>
        <v>4</v>
      </c>
      <c r="BI161" s="17">
        <f t="shared" si="420"/>
        <v>0</v>
      </c>
      <c r="BJ161" s="17">
        <f t="shared" si="421"/>
        <v>0</v>
      </c>
      <c r="BK161" s="17">
        <f t="shared" si="422"/>
        <v>0</v>
      </c>
      <c r="BL161" s="17">
        <f t="shared" si="423"/>
        <v>0</v>
      </c>
      <c r="BM161" s="17">
        <f t="shared" si="424"/>
        <v>0</v>
      </c>
      <c r="BN161" s="17">
        <f t="shared" si="425"/>
        <v>0</v>
      </c>
      <c r="BO161" s="17">
        <f t="shared" si="426"/>
        <v>12</v>
      </c>
      <c r="BP161" s="17">
        <f t="shared" ref="BP161:BP170" si="431">I161+O161+U161+AA161+AG161+AM161+AS161+AY161+BE161</f>
        <v>1842</v>
      </c>
      <c r="BQ161" s="17">
        <f t="shared" si="427"/>
        <v>153.5</v>
      </c>
    </row>
    <row r="162" spans="1:69" ht="15.75" customHeight="1" x14ac:dyDescent="0.25">
      <c r="A162" s="36"/>
      <c r="B162" s="45" t="s">
        <v>103</v>
      </c>
      <c r="C162" s="46" t="s">
        <v>104</v>
      </c>
      <c r="D162" s="42"/>
      <c r="E162" s="43"/>
      <c r="F162" s="43"/>
      <c r="G162" s="43"/>
      <c r="H162" s="43"/>
      <c r="I162" s="41">
        <f t="shared" si="402"/>
        <v>0</v>
      </c>
      <c r="J162" s="42"/>
      <c r="K162" s="43"/>
      <c r="L162" s="43"/>
      <c r="M162" s="43"/>
      <c r="N162" s="43"/>
      <c r="O162" s="41">
        <f t="shared" si="404"/>
        <v>0</v>
      </c>
      <c r="P162" s="42"/>
      <c r="Q162" s="43"/>
      <c r="R162" s="43"/>
      <c r="S162" s="43"/>
      <c r="T162" s="43"/>
      <c r="U162" s="41">
        <f t="shared" si="406"/>
        <v>0</v>
      </c>
      <c r="V162" s="42"/>
      <c r="W162" s="43"/>
      <c r="X162" s="43"/>
      <c r="Y162" s="43"/>
      <c r="Z162" s="43"/>
      <c r="AA162" s="41">
        <f t="shared" si="408"/>
        <v>0</v>
      </c>
      <c r="AB162" s="42">
        <v>37</v>
      </c>
      <c r="AC162" s="43">
        <f>AC34</f>
        <v>181</v>
      </c>
      <c r="AD162" s="43">
        <f t="shared" ref="AD162:AF162" si="432">AD34</f>
        <v>151</v>
      </c>
      <c r="AE162" s="43">
        <f t="shared" si="432"/>
        <v>167</v>
      </c>
      <c r="AF162" s="43">
        <f t="shared" si="432"/>
        <v>166</v>
      </c>
      <c r="AG162" s="41">
        <f t="shared" si="410"/>
        <v>665</v>
      </c>
      <c r="AH162" s="42">
        <v>37</v>
      </c>
      <c r="AI162" s="43">
        <f>AI34</f>
        <v>157</v>
      </c>
      <c r="AJ162" s="43">
        <f t="shared" ref="AJ162:AL162" si="433">AJ34</f>
        <v>180</v>
      </c>
      <c r="AK162" s="43">
        <f t="shared" si="433"/>
        <v>147</v>
      </c>
      <c r="AL162" s="43">
        <f t="shared" si="433"/>
        <v>225</v>
      </c>
      <c r="AM162" s="41">
        <f t="shared" si="412"/>
        <v>709</v>
      </c>
      <c r="AN162" s="42">
        <v>34</v>
      </c>
      <c r="AO162" s="43">
        <f>AO34</f>
        <v>155</v>
      </c>
      <c r="AP162" s="43">
        <f t="shared" ref="AP162:AR162" si="434">AP34</f>
        <v>187</v>
      </c>
      <c r="AQ162" s="43">
        <f t="shared" si="434"/>
        <v>168</v>
      </c>
      <c r="AR162" s="43">
        <f t="shared" si="434"/>
        <v>152</v>
      </c>
      <c r="AS162" s="41">
        <f t="shared" si="414"/>
        <v>662</v>
      </c>
      <c r="AT162" s="42"/>
      <c r="AU162" s="43"/>
      <c r="AV162" s="43"/>
      <c r="AW162" s="43"/>
      <c r="AX162" s="43"/>
      <c r="AY162" s="41">
        <f t="shared" si="415"/>
        <v>0</v>
      </c>
      <c r="AZ162" s="42"/>
      <c r="BA162" s="43"/>
      <c r="BB162" s="43"/>
      <c r="BC162" s="43"/>
      <c r="BD162" s="43"/>
      <c r="BE162" s="41">
        <f t="shared" si="416"/>
        <v>0</v>
      </c>
      <c r="BF162" s="44">
        <f t="shared" si="417"/>
        <v>0</v>
      </c>
      <c r="BG162" s="17">
        <f t="shared" si="418"/>
        <v>0</v>
      </c>
      <c r="BH162" s="17">
        <f t="shared" si="419"/>
        <v>0</v>
      </c>
      <c r="BI162" s="17">
        <f t="shared" si="420"/>
        <v>0</v>
      </c>
      <c r="BJ162" s="17">
        <f t="shared" si="421"/>
        <v>4</v>
      </c>
      <c r="BK162" s="17">
        <f t="shared" si="422"/>
        <v>4</v>
      </c>
      <c r="BL162" s="17">
        <f t="shared" si="423"/>
        <v>4</v>
      </c>
      <c r="BM162" s="17">
        <f t="shared" si="424"/>
        <v>0</v>
      </c>
      <c r="BN162" s="17">
        <f t="shared" si="425"/>
        <v>0</v>
      </c>
      <c r="BO162" s="17">
        <f t="shared" si="426"/>
        <v>12</v>
      </c>
      <c r="BP162" s="17">
        <f t="shared" si="431"/>
        <v>2036</v>
      </c>
      <c r="BQ162" s="21">
        <f t="shared" si="427"/>
        <v>169.66666666666666</v>
      </c>
    </row>
    <row r="163" spans="1:69" ht="15.75" customHeight="1" x14ac:dyDescent="0.25">
      <c r="A163" s="36"/>
      <c r="B163" s="45"/>
      <c r="C163" s="46"/>
      <c r="D163" s="42"/>
      <c r="E163" s="43"/>
      <c r="F163" s="43"/>
      <c r="G163" s="43"/>
      <c r="H163" s="43"/>
      <c r="I163" s="41">
        <f t="shared" si="402"/>
        <v>0</v>
      </c>
      <c r="J163" s="42"/>
      <c r="K163" s="43"/>
      <c r="L163" s="43"/>
      <c r="M163" s="43"/>
      <c r="N163" s="43"/>
      <c r="O163" s="41">
        <f t="shared" si="404"/>
        <v>0</v>
      </c>
      <c r="P163" s="42"/>
      <c r="Q163" s="43"/>
      <c r="R163" s="43"/>
      <c r="S163" s="43"/>
      <c r="T163" s="43"/>
      <c r="U163" s="41">
        <f t="shared" si="406"/>
        <v>0</v>
      </c>
      <c r="V163" s="42"/>
      <c r="W163" s="43"/>
      <c r="X163" s="43"/>
      <c r="Y163" s="43"/>
      <c r="Z163" s="43"/>
      <c r="AA163" s="41">
        <f t="shared" si="408"/>
        <v>0</v>
      </c>
      <c r="AB163" s="42"/>
      <c r="AC163" s="43"/>
      <c r="AD163" s="43"/>
      <c r="AE163" s="43"/>
      <c r="AF163" s="43"/>
      <c r="AG163" s="41">
        <f t="shared" si="410"/>
        <v>0</v>
      </c>
      <c r="AH163" s="42"/>
      <c r="AI163" s="43"/>
      <c r="AJ163" s="43"/>
      <c r="AK163" s="43"/>
      <c r="AL163" s="43"/>
      <c r="AM163" s="41">
        <f t="shared" si="412"/>
        <v>0</v>
      </c>
      <c r="AN163" s="42"/>
      <c r="AO163" s="43"/>
      <c r="AP163" s="43"/>
      <c r="AQ163" s="43"/>
      <c r="AR163" s="43"/>
      <c r="AS163" s="41">
        <f t="shared" si="414"/>
        <v>0</v>
      </c>
      <c r="AT163" s="42"/>
      <c r="AU163" s="43"/>
      <c r="AV163" s="43"/>
      <c r="AW163" s="43"/>
      <c r="AX163" s="43"/>
      <c r="AY163" s="41">
        <f t="shared" si="415"/>
        <v>0</v>
      </c>
      <c r="AZ163" s="42"/>
      <c r="BA163" s="43"/>
      <c r="BB163" s="43"/>
      <c r="BC163" s="43"/>
      <c r="BD163" s="43"/>
      <c r="BE163" s="41">
        <f t="shared" si="416"/>
        <v>0</v>
      </c>
      <c r="BF163" s="44">
        <f t="shared" si="417"/>
        <v>0</v>
      </c>
      <c r="BG163" s="17">
        <f t="shared" si="418"/>
        <v>0</v>
      </c>
      <c r="BH163" s="17">
        <f t="shared" si="419"/>
        <v>0</v>
      </c>
      <c r="BI163" s="17">
        <f t="shared" si="420"/>
        <v>0</v>
      </c>
      <c r="BJ163" s="17">
        <f t="shared" si="421"/>
        <v>0</v>
      </c>
      <c r="BK163" s="17">
        <f t="shared" si="422"/>
        <v>0</v>
      </c>
      <c r="BL163" s="17">
        <f t="shared" si="423"/>
        <v>0</v>
      </c>
      <c r="BM163" s="17">
        <f t="shared" si="424"/>
        <v>0</v>
      </c>
      <c r="BN163" s="17">
        <f t="shared" si="425"/>
        <v>0</v>
      </c>
      <c r="BO163" s="17">
        <f t="shared" si="426"/>
        <v>0</v>
      </c>
      <c r="BP163" s="17">
        <f t="shared" si="431"/>
        <v>0</v>
      </c>
      <c r="BQ163" s="21" t="e">
        <f t="shared" si="427"/>
        <v>#DIV/0!</v>
      </c>
    </row>
    <row r="164" spans="1:69" ht="15.75" customHeight="1" x14ac:dyDescent="0.25">
      <c r="A164" s="36"/>
      <c r="B164" s="45"/>
      <c r="C164" s="46"/>
      <c r="D164" s="42"/>
      <c r="E164" s="43"/>
      <c r="F164" s="43"/>
      <c r="G164" s="43"/>
      <c r="H164" s="43"/>
      <c r="I164" s="41">
        <f t="shared" si="402"/>
        <v>0</v>
      </c>
      <c r="J164" s="42"/>
      <c r="K164" s="43"/>
      <c r="L164" s="43"/>
      <c r="M164" s="43"/>
      <c r="N164" s="43"/>
      <c r="O164" s="41">
        <f t="shared" si="404"/>
        <v>0</v>
      </c>
      <c r="P164" s="42"/>
      <c r="Q164" s="43"/>
      <c r="R164" s="43"/>
      <c r="S164" s="43"/>
      <c r="T164" s="43"/>
      <c r="U164" s="41">
        <f t="shared" si="406"/>
        <v>0</v>
      </c>
      <c r="V164" s="42"/>
      <c r="W164" s="43"/>
      <c r="X164" s="43"/>
      <c r="Y164" s="43"/>
      <c r="Z164" s="43"/>
      <c r="AA164" s="41">
        <f t="shared" si="408"/>
        <v>0</v>
      </c>
      <c r="AB164" s="42"/>
      <c r="AC164" s="43"/>
      <c r="AD164" s="43"/>
      <c r="AE164" s="43"/>
      <c r="AF164" s="43"/>
      <c r="AG164" s="41">
        <f t="shared" si="410"/>
        <v>0</v>
      </c>
      <c r="AH164" s="42"/>
      <c r="AI164" s="43"/>
      <c r="AJ164" s="43"/>
      <c r="AK164" s="43"/>
      <c r="AL164" s="43"/>
      <c r="AM164" s="41">
        <f t="shared" si="412"/>
        <v>0</v>
      </c>
      <c r="AN164" s="42"/>
      <c r="AO164" s="43"/>
      <c r="AP164" s="43"/>
      <c r="AQ164" s="43"/>
      <c r="AR164" s="43"/>
      <c r="AS164" s="41">
        <f t="shared" si="414"/>
        <v>0</v>
      </c>
      <c r="AT164" s="42"/>
      <c r="AU164" s="43"/>
      <c r="AV164" s="43"/>
      <c r="AW164" s="43"/>
      <c r="AX164" s="43"/>
      <c r="AY164" s="41">
        <f t="shared" si="415"/>
        <v>0</v>
      </c>
      <c r="AZ164" s="42"/>
      <c r="BA164" s="43"/>
      <c r="BB164" s="43"/>
      <c r="BC164" s="43"/>
      <c r="BD164" s="43"/>
      <c r="BE164" s="41">
        <f t="shared" si="416"/>
        <v>0</v>
      </c>
      <c r="BF164" s="44">
        <f t="shared" si="417"/>
        <v>0</v>
      </c>
      <c r="BG164" s="17">
        <f t="shared" si="418"/>
        <v>0</v>
      </c>
      <c r="BH164" s="17">
        <f t="shared" si="419"/>
        <v>0</v>
      </c>
      <c r="BI164" s="17">
        <f t="shared" si="420"/>
        <v>0</v>
      </c>
      <c r="BJ164" s="17">
        <f t="shared" si="421"/>
        <v>0</v>
      </c>
      <c r="BK164" s="17">
        <f t="shared" si="422"/>
        <v>0</v>
      </c>
      <c r="BL164" s="17">
        <f t="shared" si="423"/>
        <v>0</v>
      </c>
      <c r="BM164" s="17">
        <f t="shared" si="424"/>
        <v>0</v>
      </c>
      <c r="BN164" s="17">
        <f t="shared" si="425"/>
        <v>0</v>
      </c>
      <c r="BO164" s="17">
        <f t="shared" si="426"/>
        <v>0</v>
      </c>
      <c r="BP164" s="17">
        <f t="shared" si="431"/>
        <v>0</v>
      </c>
      <c r="BQ164" s="21" t="e">
        <f t="shared" si="427"/>
        <v>#DIV/0!</v>
      </c>
    </row>
    <row r="165" spans="1:69" ht="15.75" customHeight="1" x14ac:dyDescent="0.25">
      <c r="A165" s="36"/>
      <c r="B165" s="45"/>
      <c r="C165" s="46"/>
      <c r="D165" s="42"/>
      <c r="E165" s="43"/>
      <c r="F165" s="43"/>
      <c r="G165" s="43"/>
      <c r="H165" s="43"/>
      <c r="I165" s="41">
        <f t="shared" si="402"/>
        <v>0</v>
      </c>
      <c r="J165" s="42"/>
      <c r="K165" s="43"/>
      <c r="L165" s="43"/>
      <c r="M165" s="43"/>
      <c r="N165" s="43"/>
      <c r="O165" s="41">
        <f t="shared" si="404"/>
        <v>0</v>
      </c>
      <c r="P165" s="42"/>
      <c r="Q165" s="43"/>
      <c r="R165" s="43"/>
      <c r="S165" s="43"/>
      <c r="T165" s="43"/>
      <c r="U165" s="41">
        <f t="shared" si="406"/>
        <v>0</v>
      </c>
      <c r="V165" s="42"/>
      <c r="W165" s="43">
        <v>120</v>
      </c>
      <c r="X165" s="43">
        <v>120</v>
      </c>
      <c r="Y165" s="43">
        <v>120</v>
      </c>
      <c r="Z165" s="43">
        <v>120</v>
      </c>
      <c r="AA165" s="41">
        <f t="shared" si="408"/>
        <v>480</v>
      </c>
      <c r="AB165" s="42"/>
      <c r="AC165" s="43"/>
      <c r="AD165" s="43"/>
      <c r="AE165" s="43"/>
      <c r="AF165" s="43"/>
      <c r="AG165" s="41">
        <f t="shared" si="410"/>
        <v>0</v>
      </c>
      <c r="AH165" s="42"/>
      <c r="AI165" s="43"/>
      <c r="AJ165" s="43"/>
      <c r="AK165" s="43"/>
      <c r="AL165" s="43"/>
      <c r="AM165" s="41">
        <f t="shared" si="412"/>
        <v>0</v>
      </c>
      <c r="AN165" s="42"/>
      <c r="AO165" s="43"/>
      <c r="AP165" s="43"/>
      <c r="AQ165" s="43"/>
      <c r="AR165" s="43"/>
      <c r="AS165" s="41">
        <f t="shared" si="414"/>
        <v>0</v>
      </c>
      <c r="AT165" s="42"/>
      <c r="AU165" s="43"/>
      <c r="AV165" s="43"/>
      <c r="AW165" s="43"/>
      <c r="AX165" s="43"/>
      <c r="AY165" s="41">
        <f t="shared" si="415"/>
        <v>0</v>
      </c>
      <c r="AZ165" s="42"/>
      <c r="BA165" s="43"/>
      <c r="BB165" s="43"/>
      <c r="BC165" s="43"/>
      <c r="BD165" s="43"/>
      <c r="BE165" s="41">
        <f t="shared" si="416"/>
        <v>0</v>
      </c>
      <c r="BF165" s="44">
        <f t="shared" si="417"/>
        <v>0</v>
      </c>
      <c r="BG165" s="17">
        <f t="shared" si="418"/>
        <v>0</v>
      </c>
      <c r="BH165" s="17">
        <f t="shared" si="419"/>
        <v>0</v>
      </c>
      <c r="BI165" s="17">
        <f t="shared" si="420"/>
        <v>4</v>
      </c>
      <c r="BJ165" s="17">
        <f t="shared" si="421"/>
        <v>0</v>
      </c>
      <c r="BK165" s="17">
        <f t="shared" si="422"/>
        <v>0</v>
      </c>
      <c r="BL165" s="17">
        <f t="shared" si="423"/>
        <v>0</v>
      </c>
      <c r="BM165" s="17">
        <f t="shared" si="424"/>
        <v>0</v>
      </c>
      <c r="BN165" s="17">
        <f t="shared" si="425"/>
        <v>0</v>
      </c>
      <c r="BO165" s="17">
        <f t="shared" si="426"/>
        <v>4</v>
      </c>
      <c r="BP165" s="17">
        <f t="shared" si="431"/>
        <v>480</v>
      </c>
      <c r="BQ165" s="21">
        <f t="shared" si="427"/>
        <v>120</v>
      </c>
    </row>
    <row r="166" spans="1:69" ht="15.75" customHeight="1" x14ac:dyDescent="0.25">
      <c r="A166" s="36"/>
      <c r="B166" s="45" t="s">
        <v>35</v>
      </c>
      <c r="C166" s="46"/>
      <c r="D166" s="42"/>
      <c r="E166" s="40">
        <f>SUM(E160:E165)</f>
        <v>305</v>
      </c>
      <c r="F166" s="40">
        <f>SUM(F160:F165)</f>
        <v>291</v>
      </c>
      <c r="G166" s="40">
        <f>SUM(G160:G165)</f>
        <v>298</v>
      </c>
      <c r="H166" s="40">
        <f>SUM(H160:H165)</f>
        <v>332</v>
      </c>
      <c r="I166" s="41">
        <f>SUM(I160:I165)</f>
        <v>1226</v>
      </c>
      <c r="J166" s="42"/>
      <c r="K166" s="40">
        <f>SUM(K160:K165)</f>
        <v>270</v>
      </c>
      <c r="L166" s="40">
        <f>SUM(L160:L165)</f>
        <v>293</v>
      </c>
      <c r="M166" s="40">
        <f>SUM(M160:M165)</f>
        <v>256</v>
      </c>
      <c r="N166" s="40">
        <f>SUM(N160:N165)</f>
        <v>310</v>
      </c>
      <c r="O166" s="41">
        <f>SUM(O160:O165)</f>
        <v>1129</v>
      </c>
      <c r="P166" s="42"/>
      <c r="Q166" s="40">
        <f>SUM(Q160:Q165)</f>
        <v>310</v>
      </c>
      <c r="R166" s="40">
        <f>SUM(R160:R165)</f>
        <v>324</v>
      </c>
      <c r="S166" s="40">
        <f>SUM(S160:S165)</f>
        <v>277</v>
      </c>
      <c r="T166" s="40">
        <f>SUM(T160:T165)</f>
        <v>296</v>
      </c>
      <c r="U166" s="41">
        <f>SUM(U160:U165)</f>
        <v>1207</v>
      </c>
      <c r="V166" s="42"/>
      <c r="W166" s="40">
        <f>SUM(W160:W165)</f>
        <v>280</v>
      </c>
      <c r="X166" s="40">
        <f>SUM(X160:X165)</f>
        <v>257</v>
      </c>
      <c r="Y166" s="40">
        <f>SUM(Y160:Y165)</f>
        <v>252</v>
      </c>
      <c r="Z166" s="40">
        <f>SUM(Z160:Z165)</f>
        <v>257</v>
      </c>
      <c r="AA166" s="41">
        <f>SUM(AA160:AA165)</f>
        <v>1046</v>
      </c>
      <c r="AB166" s="42"/>
      <c r="AC166" s="40">
        <f>SUM(AC160:AC165)</f>
        <v>306</v>
      </c>
      <c r="AD166" s="40">
        <f>SUM(AD160:AD165)</f>
        <v>295</v>
      </c>
      <c r="AE166" s="40">
        <f>SUM(AE160:AE165)</f>
        <v>307</v>
      </c>
      <c r="AF166" s="40">
        <f>SUM(AF160:AF165)</f>
        <v>342</v>
      </c>
      <c r="AG166" s="41">
        <f>SUM(AG160:AG165)</f>
        <v>1250</v>
      </c>
      <c r="AH166" s="42"/>
      <c r="AI166" s="40">
        <f>SUM(AI160:AI165)</f>
        <v>295</v>
      </c>
      <c r="AJ166" s="40">
        <f>SUM(AJ160:AJ165)</f>
        <v>313</v>
      </c>
      <c r="AK166" s="40">
        <f>SUM(AK160:AK165)</f>
        <v>291</v>
      </c>
      <c r="AL166" s="40">
        <f>SUM(AL160:AL165)</f>
        <v>355</v>
      </c>
      <c r="AM166" s="41">
        <f>SUM(AM160:AM165)</f>
        <v>1254</v>
      </c>
      <c r="AN166" s="42"/>
      <c r="AO166" s="40">
        <f>SUM(AO160:AO165)</f>
        <v>307</v>
      </c>
      <c r="AP166" s="40">
        <f>SUM(AP160:AP165)</f>
        <v>313</v>
      </c>
      <c r="AQ166" s="40">
        <f>SUM(AQ160:AQ165)</f>
        <v>297</v>
      </c>
      <c r="AR166" s="40">
        <f>SUM(AR160:AR165)</f>
        <v>335</v>
      </c>
      <c r="AS166" s="41">
        <f>SUM(AS160:AS165)</f>
        <v>1252</v>
      </c>
      <c r="AT166" s="42"/>
      <c r="AU166" s="40">
        <f>SUM(AU160:AU165)</f>
        <v>0</v>
      </c>
      <c r="AV166" s="40">
        <f>SUM(AV160:AV165)</f>
        <v>0</v>
      </c>
      <c r="AW166" s="40">
        <f>SUM(AW160:AW165)</f>
        <v>0</v>
      </c>
      <c r="AX166" s="40">
        <f>SUM(AX160:AX165)</f>
        <v>0</v>
      </c>
      <c r="AY166" s="41">
        <f>SUM(AY160:AY165)</f>
        <v>0</v>
      </c>
      <c r="AZ166" s="42"/>
      <c r="BA166" s="40">
        <f>SUM(BA160:BA165)</f>
        <v>0</v>
      </c>
      <c r="BB166" s="40">
        <f>SUM(BB160:BB165)</f>
        <v>0</v>
      </c>
      <c r="BC166" s="40">
        <f>SUM(BC160:BC165)</f>
        <v>0</v>
      </c>
      <c r="BD166" s="40">
        <f>SUM(BD160:BD165)</f>
        <v>0</v>
      </c>
      <c r="BE166" s="41">
        <f>SUM(BE160:BE165)</f>
        <v>0</v>
      </c>
      <c r="BF166" s="44">
        <f t="shared" si="417"/>
        <v>4</v>
      </c>
      <c r="BG166" s="17">
        <f t="shared" si="418"/>
        <v>4</v>
      </c>
      <c r="BH166" s="17">
        <f t="shared" si="419"/>
        <v>4</v>
      </c>
      <c r="BI166" s="17">
        <f t="shared" si="420"/>
        <v>4</v>
      </c>
      <c r="BJ166" s="17">
        <f t="shared" si="421"/>
        <v>4</v>
      </c>
      <c r="BK166" s="17">
        <f t="shared" si="422"/>
        <v>4</v>
      </c>
      <c r="BL166" s="17">
        <f t="shared" si="423"/>
        <v>4</v>
      </c>
      <c r="BM166" s="17">
        <f t="shared" si="424"/>
        <v>0</v>
      </c>
      <c r="BN166" s="17">
        <f t="shared" si="425"/>
        <v>0</v>
      </c>
      <c r="BO166" s="17">
        <f t="shared" si="426"/>
        <v>28</v>
      </c>
      <c r="BP166" s="17">
        <f t="shared" si="431"/>
        <v>8364</v>
      </c>
      <c r="BQ166" s="17">
        <f t="shared" si="427"/>
        <v>298.71428571428572</v>
      </c>
    </row>
    <row r="167" spans="1:69" ht="15.75" customHeight="1" x14ac:dyDescent="0.25">
      <c r="A167" s="36"/>
      <c r="B167" s="45" t="s">
        <v>36</v>
      </c>
      <c r="C167" s="46"/>
      <c r="D167" s="39">
        <f>SUM(D160:D165)</f>
        <v>93</v>
      </c>
      <c r="E167" s="40">
        <f>E166+$D$167</f>
        <v>398</v>
      </c>
      <c r="F167" s="40">
        <f>F166+$D$167</f>
        <v>384</v>
      </c>
      <c r="G167" s="40">
        <f>G166+$D$167</f>
        <v>391</v>
      </c>
      <c r="H167" s="40">
        <f>H166+$D$167</f>
        <v>425</v>
      </c>
      <c r="I167" s="41">
        <f>E167+F167+G167+H167</f>
        <v>1598</v>
      </c>
      <c r="J167" s="39">
        <f>SUM(J160:J165)</f>
        <v>93</v>
      </c>
      <c r="K167" s="40">
        <f>K166+$J$167</f>
        <v>363</v>
      </c>
      <c r="L167" s="40">
        <f>L166+$J$167</f>
        <v>386</v>
      </c>
      <c r="M167" s="40">
        <f>M166+$J$167</f>
        <v>349</v>
      </c>
      <c r="N167" s="40">
        <f>N166+$J$167</f>
        <v>403</v>
      </c>
      <c r="O167" s="41">
        <f>K167+L167+M167+N167</f>
        <v>1501</v>
      </c>
      <c r="P167" s="39">
        <f>SUM(P160:P165)</f>
        <v>101</v>
      </c>
      <c r="Q167" s="40">
        <f>Q166+$P$167</f>
        <v>411</v>
      </c>
      <c r="R167" s="40">
        <f>R166+$P$167</f>
        <v>425</v>
      </c>
      <c r="S167" s="40">
        <f>S166+$P$167</f>
        <v>378</v>
      </c>
      <c r="T167" s="40">
        <f>T166+$P$167</f>
        <v>397</v>
      </c>
      <c r="U167" s="41">
        <f>Q167+R167+S167+T167</f>
        <v>1611</v>
      </c>
      <c r="V167" s="39">
        <f>SUM(V160:V165)</f>
        <v>53</v>
      </c>
      <c r="W167" s="40">
        <f>W166+$V$167</f>
        <v>333</v>
      </c>
      <c r="X167" s="40">
        <f>X166+$V$167</f>
        <v>310</v>
      </c>
      <c r="Y167" s="40">
        <f>Y166+$V$167</f>
        <v>305</v>
      </c>
      <c r="Z167" s="40">
        <f>Z166+$V$167</f>
        <v>310</v>
      </c>
      <c r="AA167" s="41">
        <f>W167+X167+Y167+Z167</f>
        <v>1258</v>
      </c>
      <c r="AB167" s="39">
        <f>SUM(AB160:AB165)</f>
        <v>91</v>
      </c>
      <c r="AC167" s="40">
        <f>AC166+$AB$167</f>
        <v>397</v>
      </c>
      <c r="AD167" s="40">
        <f>AD166+$AB$167</f>
        <v>386</v>
      </c>
      <c r="AE167" s="40">
        <f>AE166+$AB$167</f>
        <v>398</v>
      </c>
      <c r="AF167" s="40">
        <f>AF166+$AB$167</f>
        <v>433</v>
      </c>
      <c r="AG167" s="41">
        <f>AC167+AD167+AE167+AF167</f>
        <v>1614</v>
      </c>
      <c r="AH167" s="39">
        <f>SUM(AH160:AH165)</f>
        <v>90</v>
      </c>
      <c r="AI167" s="40">
        <f>AI166+$AH$167</f>
        <v>385</v>
      </c>
      <c r="AJ167" s="40">
        <f>AJ166+$AH$167</f>
        <v>403</v>
      </c>
      <c r="AK167" s="40">
        <f>AK166+$AH$167</f>
        <v>381</v>
      </c>
      <c r="AL167" s="40">
        <f>AL166+$AH$167</f>
        <v>445</v>
      </c>
      <c r="AM167" s="41">
        <f>AI167+AJ167+AK167+AL167</f>
        <v>1614</v>
      </c>
      <c r="AN167" s="39">
        <f>SUM(AN160:AN165)</f>
        <v>88</v>
      </c>
      <c r="AO167" s="40">
        <f>AO166+$AN$167</f>
        <v>395</v>
      </c>
      <c r="AP167" s="40">
        <f>AP166+$AN$167</f>
        <v>401</v>
      </c>
      <c r="AQ167" s="40">
        <f>AQ166+$AN$167</f>
        <v>385</v>
      </c>
      <c r="AR167" s="40">
        <f>AR166+$AN$167</f>
        <v>423</v>
      </c>
      <c r="AS167" s="41">
        <f>AO167+AP167+AQ167+AR167</f>
        <v>1604</v>
      </c>
      <c r="AT167" s="39">
        <f>SUM(AT160:AT165)</f>
        <v>0</v>
      </c>
      <c r="AU167" s="40">
        <f>AU166+$AT$167</f>
        <v>0</v>
      </c>
      <c r="AV167" s="40">
        <f>AV166+$AT$167</f>
        <v>0</v>
      </c>
      <c r="AW167" s="40">
        <f>AW166+$AT$167</f>
        <v>0</v>
      </c>
      <c r="AX167" s="40">
        <f>AX166+$AT$167</f>
        <v>0</v>
      </c>
      <c r="AY167" s="41">
        <f>AU167+AV167+AW167+AX167</f>
        <v>0</v>
      </c>
      <c r="AZ167" s="39">
        <f>SUM(AZ160:AZ165)</f>
        <v>0</v>
      </c>
      <c r="BA167" s="40">
        <f>BA166+$AZ$167</f>
        <v>0</v>
      </c>
      <c r="BB167" s="40">
        <f>BB166+$AZ$167</f>
        <v>0</v>
      </c>
      <c r="BC167" s="40">
        <f>BC166+$AZ$167</f>
        <v>0</v>
      </c>
      <c r="BD167" s="40">
        <f>BD166+$AZ$167</f>
        <v>0</v>
      </c>
      <c r="BE167" s="41">
        <f>BA167+BB167+BC167+BD167</f>
        <v>0</v>
      </c>
      <c r="BF167" s="44">
        <f t="shared" si="417"/>
        <v>4</v>
      </c>
      <c r="BG167" s="17">
        <f t="shared" si="418"/>
        <v>4</v>
      </c>
      <c r="BH167" s="17">
        <f t="shared" si="419"/>
        <v>4</v>
      </c>
      <c r="BI167" s="17">
        <f t="shared" si="420"/>
        <v>4</v>
      </c>
      <c r="BJ167" s="17">
        <f t="shared" si="421"/>
        <v>4</v>
      </c>
      <c r="BK167" s="17">
        <f t="shared" si="422"/>
        <v>4</v>
      </c>
      <c r="BL167" s="17">
        <f t="shared" si="423"/>
        <v>4</v>
      </c>
      <c r="BM167" s="17">
        <f t="shared" si="424"/>
        <v>0</v>
      </c>
      <c r="BN167" s="17">
        <f t="shared" si="425"/>
        <v>0</v>
      </c>
      <c r="BO167" s="17">
        <f t="shared" si="426"/>
        <v>28</v>
      </c>
      <c r="BP167" s="17">
        <f t="shared" si="431"/>
        <v>10800</v>
      </c>
      <c r="BQ167" s="17">
        <f t="shared" si="427"/>
        <v>385.71428571428572</v>
      </c>
    </row>
    <row r="168" spans="1:69" ht="15.75" customHeight="1" x14ac:dyDescent="0.25">
      <c r="A168" s="36"/>
      <c r="B168" s="37" t="s">
        <v>37</v>
      </c>
      <c r="C168" s="46"/>
      <c r="D168" s="42"/>
      <c r="E168" s="40">
        <f t="shared" ref="E168:I169" si="435">IF($D$167&gt;0,IF(E166=E183,0.5,IF(E166&gt;E183,1,0)),0)</f>
        <v>0.5</v>
      </c>
      <c r="F168" s="40">
        <f t="shared" si="435"/>
        <v>0.5</v>
      </c>
      <c r="G168" s="40">
        <f t="shared" si="435"/>
        <v>0.5</v>
      </c>
      <c r="H168" s="40">
        <f t="shared" si="435"/>
        <v>0.5</v>
      </c>
      <c r="I168" s="41">
        <f t="shared" si="435"/>
        <v>0.5</v>
      </c>
      <c r="J168" s="42"/>
      <c r="K168" s="40">
        <f>IF($J$167&gt;0,IF(K166=K62,0.5,IF(K166&gt;K62,1,0)),0)</f>
        <v>0</v>
      </c>
      <c r="L168" s="40">
        <f>IF($J$167&gt;0,IF(L166=L62,0.5,IF(L166&gt;L62,1,0)),0)</f>
        <v>0</v>
      </c>
      <c r="M168" s="40">
        <f>IF($J$167&gt;0,IF(M166=M62,0.5,IF(M166&gt;M62,1,0)),0)</f>
        <v>0</v>
      </c>
      <c r="N168" s="40">
        <f>IF($J$167&gt;0,IF(N166=N62,0.5,IF(N166&gt;N62,1,0)),0)</f>
        <v>0</v>
      </c>
      <c r="O168" s="41">
        <f>IF($J$167&gt;0,IF(O166=O62,0.5,IF(O166&gt;O62,1,0)),0)</f>
        <v>0</v>
      </c>
      <c r="P168" s="42"/>
      <c r="Q168" s="40">
        <f t="shared" ref="Q168:U169" si="436">IF($P$167&gt;0,IF(Q166=Q154,0.5,IF(Q166&gt;Q154,1,0)),0)</f>
        <v>1</v>
      </c>
      <c r="R168" s="40">
        <f t="shared" si="436"/>
        <v>0</v>
      </c>
      <c r="S168" s="40">
        <f t="shared" si="436"/>
        <v>0</v>
      </c>
      <c r="T168" s="40">
        <f t="shared" si="436"/>
        <v>1</v>
      </c>
      <c r="U168" s="41">
        <f t="shared" si="436"/>
        <v>0</v>
      </c>
      <c r="V168" s="42"/>
      <c r="W168" s="40">
        <f>IF($V$167&gt;0,IF(W166=W48,0.5,IF(W166&gt;W48,1,0)),0)</f>
        <v>0</v>
      </c>
      <c r="X168" s="40">
        <f>IF($V$167&gt;0,IF(X166=X48,0.5,IF(X166&gt;X48,1,0)),0)</f>
        <v>0</v>
      </c>
      <c r="Y168" s="40">
        <f>IF($V$167&gt;0,IF(Y166=Y48,0.5,IF(Y166&gt;Y48,1,0)),0)</f>
        <v>0</v>
      </c>
      <c r="Z168" s="40">
        <f>IF($V$167&gt;0,IF(Z166=Z48,0.5,IF(Z166&gt;Z48,1,0)),0)</f>
        <v>0</v>
      </c>
      <c r="AA168" s="41">
        <f>IF($V$167&gt;0,IF(AA166=AA48,0.5,IF(AA166&gt;AA48,1,0)),0)</f>
        <v>0</v>
      </c>
      <c r="AB168" s="42"/>
      <c r="AC168" s="40">
        <f t="shared" ref="AC168:AG169" si="437">IF($AB$167&gt;0,IF(AC166=AC104,0.5,IF(AC166&gt;AC104,1,0)),0)</f>
        <v>1</v>
      </c>
      <c r="AD168" s="40">
        <f t="shared" si="437"/>
        <v>0</v>
      </c>
      <c r="AE168" s="40">
        <f t="shared" si="437"/>
        <v>0</v>
      </c>
      <c r="AF168" s="40">
        <f t="shared" si="437"/>
        <v>1</v>
      </c>
      <c r="AG168" s="41">
        <f t="shared" si="437"/>
        <v>1</v>
      </c>
      <c r="AH168" s="42"/>
      <c r="AI168" s="40">
        <f t="shared" ref="AI168:AM169" si="438">IF($AH$167&gt;0,IF(AI166=AI120,0.5,IF(AI166&gt;AI120,1,0)),0)</f>
        <v>0</v>
      </c>
      <c r="AJ168" s="40">
        <f t="shared" si="438"/>
        <v>0</v>
      </c>
      <c r="AK168" s="40">
        <f t="shared" si="438"/>
        <v>0</v>
      </c>
      <c r="AL168" s="40">
        <f t="shared" si="438"/>
        <v>0</v>
      </c>
      <c r="AM168" s="41">
        <f t="shared" si="438"/>
        <v>0</v>
      </c>
      <c r="AN168" s="42"/>
      <c r="AO168" s="40">
        <f t="shared" ref="AO168:AS169" si="439">IF($AN$167&gt;0,IF(AO166=AO138,0.5,IF(AO166&gt;AO138,1,0)),0)</f>
        <v>1</v>
      </c>
      <c r="AP168" s="40">
        <f t="shared" si="439"/>
        <v>0</v>
      </c>
      <c r="AQ168" s="40">
        <f t="shared" si="439"/>
        <v>0</v>
      </c>
      <c r="AR168" s="40">
        <f t="shared" si="439"/>
        <v>0</v>
      </c>
      <c r="AS168" s="41">
        <f t="shared" si="439"/>
        <v>0</v>
      </c>
      <c r="AT168" s="42"/>
      <c r="AU168" s="40">
        <f>IF($AT$167&gt;0,IF(AU166=AU75,0.5,IF(AU166&gt;AU75,1,0)),0)</f>
        <v>0</v>
      </c>
      <c r="AV168" s="40">
        <f>IF($AT$167&gt;0,IF(AV166=AV75,0.5,IF(AV166&gt;AV75,1,0)),0)</f>
        <v>0</v>
      </c>
      <c r="AW168" s="40">
        <f>IF($AT$167&gt;0,IF(AW166=AW75,0.5,IF(AW166&gt;AW75,1,0)),0)</f>
        <v>0</v>
      </c>
      <c r="AX168" s="40">
        <f>IF($AT$167&gt;0,IF(AX166=AX75,0.5,IF(AX166&gt;AX75,1,0)),0)</f>
        <v>0</v>
      </c>
      <c r="AY168" s="41">
        <f>IF($AT$167&gt;0,IF(AY166=AY75,0.5,IF(AY166&gt;AY75,1,0)),0)</f>
        <v>0</v>
      </c>
      <c r="AZ168" s="42"/>
      <c r="BA168" s="40">
        <f>IF($AZ$167&gt;0,IF(BA166=BA90,0.5,IF(BA166&gt;BA90,1,0)),0)</f>
        <v>0</v>
      </c>
      <c r="BB168" s="40">
        <f>IF($AZ$167&gt;0,IF(BB166=BB90,0.5,IF(BB166&gt;BB90,1,0)),0)</f>
        <v>0</v>
      </c>
      <c r="BC168" s="40">
        <f>IF($AZ$167&gt;0,IF(BC166=BC90,0.5,IF(BC166&gt;BC90,1,0)),0)</f>
        <v>0</v>
      </c>
      <c r="BD168" s="40">
        <f>IF($AZ$167&gt;0,IF(BD166=BD90,0.5,IF(BD166&gt;BD90,1,0)),0)</f>
        <v>0</v>
      </c>
      <c r="BE168" s="41">
        <f>IF($AZ$167&gt;0,IF(BE166=BE90,0.5,IF(BE166&gt;BE90,1,0)),0)</f>
        <v>0</v>
      </c>
      <c r="BF168" s="47"/>
      <c r="BG168" s="21"/>
      <c r="BH168" s="21"/>
      <c r="BI168" s="21"/>
      <c r="BJ168" s="21"/>
      <c r="BK168" s="21"/>
      <c r="BL168" s="21"/>
      <c r="BM168" s="21"/>
      <c r="BN168" s="21"/>
      <c r="BO168" s="21"/>
      <c r="BP168" s="17">
        <f t="shared" si="431"/>
        <v>1.5</v>
      </c>
      <c r="BQ168" s="21"/>
    </row>
    <row r="169" spans="1:69" ht="15.75" customHeight="1" x14ac:dyDescent="0.25">
      <c r="A169" s="36"/>
      <c r="B169" s="37" t="s">
        <v>38</v>
      </c>
      <c r="C169" s="46"/>
      <c r="D169" s="42"/>
      <c r="E169" s="40">
        <f t="shared" si="435"/>
        <v>0.5</v>
      </c>
      <c r="F169" s="40">
        <f t="shared" si="435"/>
        <v>0.5</v>
      </c>
      <c r="G169" s="40">
        <f t="shared" si="435"/>
        <v>0.5</v>
      </c>
      <c r="H169" s="40">
        <f t="shared" si="435"/>
        <v>0.5</v>
      </c>
      <c r="I169" s="41">
        <f t="shared" si="435"/>
        <v>0.5</v>
      </c>
      <c r="J169" s="42"/>
      <c r="K169" s="40">
        <f>IF($J$167&gt;0,IF(K167=K63,0.5,IF(K167&gt;K63,1,0)),0)</f>
        <v>0</v>
      </c>
      <c r="L169" s="40">
        <f>IF($J$167&gt;0,IF(L167=L63,0.5,IF(L167&gt;L63,1,0)),0)</f>
        <v>0</v>
      </c>
      <c r="M169" s="40">
        <f>IF($J$167&gt;0,IF(M167=M63,0.5,IF(M167&gt;M63,1,0)),0)</f>
        <v>0</v>
      </c>
      <c r="N169" s="40">
        <f>IF($J$167&gt;0,IF(N167=N63,0.5,IF(N167&gt;N63,1,0)),0)</f>
        <v>0</v>
      </c>
      <c r="O169" s="41">
        <f>IF($J$167&gt;0,IF(O167=O63,0.5,IF(O167&gt;O63,1,0)),0)</f>
        <v>0</v>
      </c>
      <c r="P169" s="42"/>
      <c r="Q169" s="40">
        <f t="shared" si="436"/>
        <v>1</v>
      </c>
      <c r="R169" s="40">
        <f t="shared" si="436"/>
        <v>0</v>
      </c>
      <c r="S169" s="40">
        <f t="shared" si="436"/>
        <v>0</v>
      </c>
      <c r="T169" s="40">
        <f t="shared" si="436"/>
        <v>1</v>
      </c>
      <c r="U169" s="41">
        <f t="shared" si="436"/>
        <v>0</v>
      </c>
      <c r="V169" s="42"/>
      <c r="W169" s="40">
        <f>IF($V$167&gt;0,IF(W167=W49,0.5,IF(W167&gt;W49,1,0)),0)</f>
        <v>0</v>
      </c>
      <c r="X169" s="40">
        <f>IF($V$167&gt;0,IF(X167=X49,0.5,IF(X167&gt;X49,1,0)),0)</f>
        <v>0</v>
      </c>
      <c r="Y169" s="40">
        <f>IF($V$167&gt;0,IF(Y167=Y49,0.5,IF(Y167&gt;Y49,1,0)),0)</f>
        <v>0</v>
      </c>
      <c r="Z169" s="40">
        <f>IF($V$167&gt;0,IF(Z167=Z49,0.5,IF(Z167&gt;Z49,1,0)),0)</f>
        <v>0</v>
      </c>
      <c r="AA169" s="41">
        <f>IF($V$167&gt;0,IF(AA167=AA49,0.5,IF(AA167&gt;AA49,1,0)),0)</f>
        <v>0</v>
      </c>
      <c r="AB169" s="42"/>
      <c r="AC169" s="40">
        <f t="shared" si="437"/>
        <v>1</v>
      </c>
      <c r="AD169" s="40">
        <f t="shared" si="437"/>
        <v>0</v>
      </c>
      <c r="AE169" s="40">
        <f t="shared" si="437"/>
        <v>0</v>
      </c>
      <c r="AF169" s="40">
        <f t="shared" si="437"/>
        <v>1</v>
      </c>
      <c r="AG169" s="41">
        <f t="shared" si="437"/>
        <v>1</v>
      </c>
      <c r="AH169" s="42"/>
      <c r="AI169" s="40">
        <f t="shared" si="438"/>
        <v>0</v>
      </c>
      <c r="AJ169" s="40">
        <f t="shared" si="438"/>
        <v>0</v>
      </c>
      <c r="AK169" s="40">
        <f t="shared" si="438"/>
        <v>0</v>
      </c>
      <c r="AL169" s="40">
        <f t="shared" si="438"/>
        <v>0</v>
      </c>
      <c r="AM169" s="41">
        <f t="shared" si="438"/>
        <v>0</v>
      </c>
      <c r="AN169" s="42"/>
      <c r="AO169" s="40">
        <f t="shared" si="439"/>
        <v>1</v>
      </c>
      <c r="AP169" s="40">
        <f t="shared" si="439"/>
        <v>0</v>
      </c>
      <c r="AQ169" s="40">
        <f t="shared" si="439"/>
        <v>0</v>
      </c>
      <c r="AR169" s="40">
        <f t="shared" si="439"/>
        <v>0</v>
      </c>
      <c r="AS169" s="41">
        <f t="shared" si="439"/>
        <v>0</v>
      </c>
      <c r="AT169" s="42"/>
      <c r="AU169" s="40">
        <f>IF($AT$167&gt;0,IF(AU167=AU76,0.5,IF(AU167&gt;AU76,1,0)),0)</f>
        <v>0</v>
      </c>
      <c r="AV169" s="40">
        <f>IF($AT$167&gt;0,IF(AV167=AV76,0.5,IF(AV167&gt;AV76,1,0)),0)</f>
        <v>0</v>
      </c>
      <c r="AW169" s="40">
        <f>IF($AT$167&gt;0,IF(AW167=AW76,0.5,IF(AW167&gt;AW76,1,0)),0)</f>
        <v>0</v>
      </c>
      <c r="AX169" s="40">
        <f>IF($AT$167&gt;0,IF(AX167=AX76,0.5,IF(AX167&gt;AX76,1,0)),0)</f>
        <v>0</v>
      </c>
      <c r="AY169" s="41">
        <f>IF($AT$167&gt;0,IF(AY167=AY76,0.5,IF(AY167&gt;AY76,1,0)),0)</f>
        <v>0</v>
      </c>
      <c r="AZ169" s="42"/>
      <c r="BA169" s="40">
        <f>IF($AZ$167&gt;0,IF(BA167=BA91,0.5,IF(BA167&gt;BA91,1,0)),0)</f>
        <v>0</v>
      </c>
      <c r="BB169" s="40">
        <f>IF($AZ$167&gt;0,IF(BB167=BB91,0.5,IF(BB167&gt;BB91,1,0)),0)</f>
        <v>0</v>
      </c>
      <c r="BC169" s="40">
        <f>IF($AZ$167&gt;0,IF(BC167=BC91,0.5,IF(BC167&gt;BC91,1,0)),0)</f>
        <v>0</v>
      </c>
      <c r="BD169" s="40">
        <f>IF($AZ$167&gt;0,IF(BD167=BD91,0.5,IF(BD167&gt;BD91,1,0)),0)</f>
        <v>0</v>
      </c>
      <c r="BE169" s="41">
        <f>IF($AZ$167&gt;0,IF(BE167=BE91,0.5,IF(BE167&gt;BE91,1,0)),0)</f>
        <v>0</v>
      </c>
      <c r="BF169" s="47"/>
      <c r="BG169" s="21"/>
      <c r="BH169" s="21"/>
      <c r="BI169" s="21"/>
      <c r="BJ169" s="21"/>
      <c r="BK169" s="21"/>
      <c r="BL169" s="21"/>
      <c r="BM169" s="21"/>
      <c r="BN169" s="21"/>
      <c r="BO169" s="21"/>
      <c r="BP169" s="17">
        <f t="shared" si="431"/>
        <v>1.5</v>
      </c>
      <c r="BQ169" s="21"/>
    </row>
    <row r="170" spans="1:69" ht="14.25" customHeight="1" x14ac:dyDescent="0.25">
      <c r="A170" s="48"/>
      <c r="B170" s="49" t="s">
        <v>39</v>
      </c>
      <c r="C170" s="50"/>
      <c r="D170" s="51"/>
      <c r="E170" s="52"/>
      <c r="F170" s="52"/>
      <c r="G170" s="52"/>
      <c r="H170" s="52"/>
      <c r="I170" s="53">
        <f>SUM(E168+F168+G168+H168+I168+E169+F169+G169+H169+I169)</f>
        <v>5</v>
      </c>
      <c r="J170" s="51"/>
      <c r="K170" s="52"/>
      <c r="L170" s="52"/>
      <c r="M170" s="52"/>
      <c r="N170" s="52"/>
      <c r="O170" s="53">
        <f>SUM(K168+L168+M168+N168+O168+K169+L169+M169+N169+O169)</f>
        <v>0</v>
      </c>
      <c r="P170" s="51"/>
      <c r="Q170" s="52"/>
      <c r="R170" s="52"/>
      <c r="S170" s="52"/>
      <c r="T170" s="52"/>
      <c r="U170" s="53">
        <f>SUM(Q168+R168+S168+T168+U168+Q169+R169+S169+T169+U169)</f>
        <v>4</v>
      </c>
      <c r="V170" s="51"/>
      <c r="W170" s="52"/>
      <c r="X170" s="52"/>
      <c r="Y170" s="52"/>
      <c r="Z170" s="52"/>
      <c r="AA170" s="53">
        <f>SUM(W168+X168+Y168+Z168+AA168+W169+X169+Y169+Z169+AA169)</f>
        <v>0</v>
      </c>
      <c r="AB170" s="51"/>
      <c r="AC170" s="52"/>
      <c r="AD170" s="52"/>
      <c r="AE170" s="52"/>
      <c r="AF170" s="52"/>
      <c r="AG170" s="53">
        <f>SUM(AC168+AD168+AE168+AF168+AG168+AC169+AD169+AE169+AF169+AG169)</f>
        <v>6</v>
      </c>
      <c r="AH170" s="51"/>
      <c r="AI170" s="52"/>
      <c r="AJ170" s="52"/>
      <c r="AK170" s="52"/>
      <c r="AL170" s="52"/>
      <c r="AM170" s="53">
        <f>SUM(AI168+AJ168+AK168+AL168+AM168+AI169+AJ169+AK169+AL169+AM169)</f>
        <v>0</v>
      </c>
      <c r="AN170" s="51"/>
      <c r="AO170" s="52"/>
      <c r="AP170" s="52"/>
      <c r="AQ170" s="52"/>
      <c r="AR170" s="52"/>
      <c r="AS170" s="53">
        <f>SUM(AO168+AP168+AQ168+AR168+AS168+AO169+AP169+AQ169+AR169+AS169)</f>
        <v>2</v>
      </c>
      <c r="AT170" s="51"/>
      <c r="AU170" s="52"/>
      <c r="AV170" s="52"/>
      <c r="AW170" s="52"/>
      <c r="AX170" s="52"/>
      <c r="AY170" s="53">
        <f>SUM(AU168+AV168+AW168+AX168+AY168+AU169+AV169+AW169+AX169+AY169)</f>
        <v>0</v>
      </c>
      <c r="AZ170" s="51"/>
      <c r="BA170" s="52"/>
      <c r="BB170" s="52"/>
      <c r="BC170" s="52"/>
      <c r="BD170" s="52"/>
      <c r="BE170" s="53">
        <f>SUM(BA168+BB168+BC168+BD168+BE168+BA169+BB169+BC169+BD169+BE169)</f>
        <v>0</v>
      </c>
      <c r="BF170" s="54"/>
      <c r="BG170" s="55"/>
      <c r="BH170" s="55"/>
      <c r="BI170" s="55"/>
      <c r="BJ170" s="55"/>
      <c r="BK170" s="55"/>
      <c r="BL170" s="55"/>
      <c r="BM170" s="55"/>
      <c r="BN170" s="55"/>
      <c r="BO170" s="55"/>
      <c r="BP170" s="56">
        <f t="shared" si="431"/>
        <v>17</v>
      </c>
      <c r="BQ170" s="55"/>
    </row>
    <row r="171" spans="1:69" ht="15.75" customHeight="1" x14ac:dyDescent="0.25">
      <c r="A171" s="30">
        <v>10</v>
      </c>
      <c r="B171" s="118" t="s">
        <v>48</v>
      </c>
      <c r="C171" s="120"/>
      <c r="D171" s="31" t="s">
        <v>26</v>
      </c>
      <c r="E171" s="32" t="s">
        <v>27</v>
      </c>
      <c r="F171" s="32" t="s">
        <v>28</v>
      </c>
      <c r="G171" s="32" t="s">
        <v>29</v>
      </c>
      <c r="H171" s="32" t="s">
        <v>30</v>
      </c>
      <c r="I171" s="33" t="s">
        <v>23</v>
      </c>
      <c r="J171" s="31" t="s">
        <v>26</v>
      </c>
      <c r="K171" s="32" t="s">
        <v>27</v>
      </c>
      <c r="L171" s="32" t="s">
        <v>28</v>
      </c>
      <c r="M171" s="32" t="s">
        <v>29</v>
      </c>
      <c r="N171" s="32" t="s">
        <v>30</v>
      </c>
      <c r="O171" s="33" t="s">
        <v>23</v>
      </c>
      <c r="P171" s="31" t="s">
        <v>26</v>
      </c>
      <c r="Q171" s="32" t="s">
        <v>27</v>
      </c>
      <c r="R171" s="32" t="s">
        <v>28</v>
      </c>
      <c r="S171" s="32" t="s">
        <v>29</v>
      </c>
      <c r="T171" s="32" t="s">
        <v>30</v>
      </c>
      <c r="U171" s="33" t="s">
        <v>23</v>
      </c>
      <c r="V171" s="31" t="s">
        <v>26</v>
      </c>
      <c r="W171" s="32" t="s">
        <v>27</v>
      </c>
      <c r="X171" s="32" t="s">
        <v>28</v>
      </c>
      <c r="Y171" s="32" t="s">
        <v>29</v>
      </c>
      <c r="Z171" s="32" t="s">
        <v>30</v>
      </c>
      <c r="AA171" s="33" t="s">
        <v>23</v>
      </c>
      <c r="AB171" s="31" t="s">
        <v>26</v>
      </c>
      <c r="AC171" s="32" t="s">
        <v>27</v>
      </c>
      <c r="AD171" s="32" t="s">
        <v>28</v>
      </c>
      <c r="AE171" s="32" t="s">
        <v>29</v>
      </c>
      <c r="AF171" s="32" t="s">
        <v>30</v>
      </c>
      <c r="AG171" s="33" t="s">
        <v>23</v>
      </c>
      <c r="AH171" s="31" t="s">
        <v>26</v>
      </c>
      <c r="AI171" s="32" t="s">
        <v>27</v>
      </c>
      <c r="AJ171" s="32" t="s">
        <v>28</v>
      </c>
      <c r="AK171" s="32" t="s">
        <v>29</v>
      </c>
      <c r="AL171" s="32" t="s">
        <v>30</v>
      </c>
      <c r="AM171" s="33" t="s">
        <v>23</v>
      </c>
      <c r="AN171" s="31" t="s">
        <v>26</v>
      </c>
      <c r="AO171" s="32" t="s">
        <v>27</v>
      </c>
      <c r="AP171" s="32" t="s">
        <v>28</v>
      </c>
      <c r="AQ171" s="32" t="s">
        <v>29</v>
      </c>
      <c r="AR171" s="32" t="s">
        <v>30</v>
      </c>
      <c r="AS171" s="33" t="s">
        <v>23</v>
      </c>
      <c r="AT171" s="31" t="s">
        <v>26</v>
      </c>
      <c r="AU171" s="32" t="s">
        <v>27</v>
      </c>
      <c r="AV171" s="32" t="s">
        <v>28</v>
      </c>
      <c r="AW171" s="32" t="s">
        <v>29</v>
      </c>
      <c r="AX171" s="32" t="s">
        <v>30</v>
      </c>
      <c r="AY171" s="33" t="s">
        <v>23</v>
      </c>
      <c r="AZ171" s="31" t="s">
        <v>26</v>
      </c>
      <c r="BA171" s="32" t="s">
        <v>27</v>
      </c>
      <c r="BB171" s="32" t="s">
        <v>28</v>
      </c>
      <c r="BC171" s="32" t="s">
        <v>29</v>
      </c>
      <c r="BD171" s="32" t="s">
        <v>30</v>
      </c>
      <c r="BE171" s="33" t="s">
        <v>23</v>
      </c>
      <c r="BF171" s="34"/>
      <c r="BG171" s="35"/>
      <c r="BH171" s="35"/>
      <c r="BI171" s="35"/>
      <c r="BJ171" s="35"/>
      <c r="BK171" s="35"/>
      <c r="BL171" s="35"/>
      <c r="BM171" s="35"/>
      <c r="BN171" s="35"/>
      <c r="BO171" s="35"/>
      <c r="BP171" s="57"/>
      <c r="BQ171" s="35"/>
    </row>
    <row r="172" spans="1:69" ht="15.75" customHeight="1" x14ac:dyDescent="0.25">
      <c r="A172" s="36"/>
      <c r="B172" s="45"/>
      <c r="C172" s="46"/>
      <c r="D172" s="39"/>
      <c r="E172" s="40"/>
      <c r="F172" s="40"/>
      <c r="G172" s="40"/>
      <c r="H172" s="40"/>
      <c r="I172" s="41">
        <f>SUM(E172:H172)</f>
        <v>0</v>
      </c>
      <c r="J172" s="42"/>
      <c r="K172" s="43"/>
      <c r="L172" s="43"/>
      <c r="M172" s="43"/>
      <c r="N172" s="43"/>
      <c r="O172" s="41">
        <f t="shared" ref="O172:O182" si="440">SUM(K172:N172)</f>
        <v>0</v>
      </c>
      <c r="P172" s="42"/>
      <c r="Q172" s="43"/>
      <c r="R172" s="43"/>
      <c r="S172" s="43"/>
      <c r="T172" s="43"/>
      <c r="U172" s="41">
        <f t="shared" ref="U172:U182" si="441">SUM(Q172:T172)</f>
        <v>0</v>
      </c>
      <c r="V172" s="42"/>
      <c r="W172" s="43"/>
      <c r="X172" s="43"/>
      <c r="Y172" s="43"/>
      <c r="Z172" s="43"/>
      <c r="AA172" s="41">
        <f t="shared" ref="AA172:AA182" si="442">SUM(W172:Z172)</f>
        <v>0</v>
      </c>
      <c r="AB172" s="42"/>
      <c r="AC172" s="43"/>
      <c r="AD172" s="43"/>
      <c r="AE172" s="43"/>
      <c r="AF172" s="43"/>
      <c r="AG172" s="41">
        <f t="shared" ref="AG172:AG182" si="443">SUM(AC172:AF172)</f>
        <v>0</v>
      </c>
      <c r="AH172" s="42"/>
      <c r="AI172" s="43"/>
      <c r="AJ172" s="43"/>
      <c r="AK172" s="43"/>
      <c r="AL172" s="43"/>
      <c r="AM172" s="41">
        <f t="shared" ref="AM172:AM182" si="444">SUM(AI172:AL172)</f>
        <v>0</v>
      </c>
      <c r="AN172" s="42"/>
      <c r="AO172" s="43"/>
      <c r="AP172" s="43"/>
      <c r="AQ172" s="43"/>
      <c r="AR172" s="43"/>
      <c r="AS172" s="41">
        <f t="shared" ref="AS172:AS182" si="445">SUM(AO172:AR172)</f>
        <v>0</v>
      </c>
      <c r="AT172" s="42"/>
      <c r="AU172" s="43"/>
      <c r="AV172" s="43"/>
      <c r="AW172" s="43"/>
      <c r="AX172" s="43"/>
      <c r="AY172" s="41">
        <f t="shared" ref="AY172:AY182" si="446">SUM(AU172:AX172)</f>
        <v>0</v>
      </c>
      <c r="AZ172" s="42"/>
      <c r="BA172" s="43"/>
      <c r="BB172" s="43"/>
      <c r="BC172" s="43"/>
      <c r="BD172" s="43"/>
      <c r="BE172" s="41">
        <f t="shared" ref="BE172:BE182" si="447">SUM(BA172:BD172)</f>
        <v>0</v>
      </c>
      <c r="BF172" s="44">
        <f>SUM((IF(E172&gt;0,1,0)+(IF(F172&gt;0,1,0)+(IF(G172&gt;0,1,0)+(IF(H172&gt;0,1,0))))))</f>
        <v>0</v>
      </c>
      <c r="BG172" s="17">
        <f t="shared" ref="BG172:BG184" si="448">SUM((IF(K172&gt;0,1,0)+(IF(L172&gt;0,1,0)+(IF(M172&gt;0,1,0)+(IF(N172&gt;0,1,0))))))</f>
        <v>0</v>
      </c>
      <c r="BH172" s="17">
        <f t="shared" ref="BH172:BH184" si="449">SUM((IF(Q172&gt;0,1,0)+(IF(R172&gt;0,1,0)+(IF(S172&gt;0,1,0)+(IF(T172&gt;0,1,0))))))</f>
        <v>0</v>
      </c>
      <c r="BI172" s="17">
        <f t="shared" ref="BI172:BI184" si="450">SUM((IF(W172&gt;0,1,0)+(IF(X172&gt;0,1,0)+(IF(Y172&gt;0,1,0)+(IF(Z172&gt;0,1,0))))))</f>
        <v>0</v>
      </c>
      <c r="BJ172" s="17">
        <f t="shared" ref="BJ172:BJ184" si="451">SUM((IF(AC172&gt;0,1,0)+(IF(AD172&gt;0,1,0)+(IF(AE172&gt;0,1,0)+(IF(AF172&gt;0,1,0))))))</f>
        <v>0</v>
      </c>
      <c r="BK172" s="17">
        <f t="shared" ref="BK172:BK184" si="452">SUM((IF(AI172&gt;0,1,0)+(IF(AJ172&gt;0,1,0)+(IF(AK172&gt;0,1,0)+(IF(AL172&gt;0,1,0))))))</f>
        <v>0</v>
      </c>
      <c r="BL172" s="17">
        <f t="shared" ref="BL172:BL184" si="453">SUM((IF(AO172&gt;0,1,0)+(IF(AP172&gt;0,1,0)+(IF(AQ172&gt;0,1,0)+(IF(AR172&gt;0,1,0))))))</f>
        <v>0</v>
      </c>
      <c r="BM172" s="17">
        <f t="shared" ref="BM172:BM184" si="454">SUM((IF(AU172&gt;0,1,0)+(IF(AV172&gt;0,1,0)+(IF(AW172&gt;0,1,0)+(IF(AX172&gt;0,1,0))))))</f>
        <v>0</v>
      </c>
      <c r="BN172" s="17">
        <f t="shared" ref="BN172:BN184" si="455">SUM((IF(BA172&gt;0,1,0)+(IF(BB172&gt;0,1,0)+(IF(BC172&gt;0,1,0)+(IF(BD172&gt;0,1,0))))))</f>
        <v>0</v>
      </c>
      <c r="BO172" s="17">
        <f t="shared" ref="BO172:BO184" si="456">SUM(BF172:BN172)</f>
        <v>0</v>
      </c>
      <c r="BP172" s="17">
        <f t="shared" ref="BP172:BP184" si="457">I172+O172+U172+AA172+AG172+AM172+AS172+AY172+BE172</f>
        <v>0</v>
      </c>
      <c r="BQ172" s="17" t="e">
        <f t="shared" ref="BQ172:BQ184" si="458">BP172/BO172</f>
        <v>#DIV/0!</v>
      </c>
    </row>
    <row r="173" spans="1:69" ht="15.75" customHeight="1" x14ac:dyDescent="0.25">
      <c r="A173" s="36"/>
      <c r="B173" s="45"/>
      <c r="C173" s="46"/>
      <c r="D173" s="39"/>
      <c r="E173" s="40"/>
      <c r="F173" s="40"/>
      <c r="G173" s="40"/>
      <c r="H173" s="40"/>
      <c r="I173" s="41">
        <f>SUM(E173:H173)</f>
        <v>0</v>
      </c>
      <c r="J173" s="42"/>
      <c r="K173" s="43"/>
      <c r="L173" s="43"/>
      <c r="M173" s="43"/>
      <c r="N173" s="43"/>
      <c r="O173" s="41">
        <f t="shared" si="440"/>
        <v>0</v>
      </c>
      <c r="P173" s="42"/>
      <c r="Q173" s="43"/>
      <c r="R173" s="43"/>
      <c r="S173" s="43"/>
      <c r="T173" s="43"/>
      <c r="U173" s="41">
        <f t="shared" si="441"/>
        <v>0</v>
      </c>
      <c r="V173" s="42"/>
      <c r="W173" s="43"/>
      <c r="X173" s="43"/>
      <c r="Y173" s="43"/>
      <c r="Z173" s="43"/>
      <c r="AA173" s="41">
        <f t="shared" si="442"/>
        <v>0</v>
      </c>
      <c r="AB173" s="42"/>
      <c r="AC173" s="43"/>
      <c r="AD173" s="43"/>
      <c r="AE173" s="43"/>
      <c r="AF173" s="43"/>
      <c r="AG173" s="41">
        <f t="shared" si="443"/>
        <v>0</v>
      </c>
      <c r="AH173" s="42"/>
      <c r="AI173" s="43"/>
      <c r="AJ173" s="43"/>
      <c r="AK173" s="43"/>
      <c r="AL173" s="43"/>
      <c r="AM173" s="41">
        <f t="shared" si="444"/>
        <v>0</v>
      </c>
      <c r="AN173" s="42"/>
      <c r="AO173" s="43"/>
      <c r="AP173" s="43"/>
      <c r="AQ173" s="43"/>
      <c r="AR173" s="43"/>
      <c r="AS173" s="41">
        <f t="shared" si="445"/>
        <v>0</v>
      </c>
      <c r="AT173" s="42"/>
      <c r="AU173" s="43"/>
      <c r="AV173" s="43"/>
      <c r="AW173" s="43"/>
      <c r="AX173" s="43"/>
      <c r="AY173" s="41">
        <f t="shared" si="446"/>
        <v>0</v>
      </c>
      <c r="AZ173" s="42"/>
      <c r="BA173" s="43"/>
      <c r="BB173" s="43"/>
      <c r="BC173" s="43"/>
      <c r="BD173" s="43"/>
      <c r="BE173" s="41">
        <f t="shared" si="447"/>
        <v>0</v>
      </c>
      <c r="BF173" s="44">
        <f>SUM((IF(E173&gt;0,1,0)+(IF(F173&gt;0,1,0)+(IF(G173&gt;0,1,0)+(IF(H173&gt;0,1,0))))))</f>
        <v>0</v>
      </c>
      <c r="BG173" s="17">
        <f t="shared" si="448"/>
        <v>0</v>
      </c>
      <c r="BH173" s="17">
        <f t="shared" si="449"/>
        <v>0</v>
      </c>
      <c r="BI173" s="17">
        <f t="shared" si="450"/>
        <v>0</v>
      </c>
      <c r="BJ173" s="17">
        <f t="shared" si="451"/>
        <v>0</v>
      </c>
      <c r="BK173" s="17">
        <f t="shared" si="452"/>
        <v>0</v>
      </c>
      <c r="BL173" s="17">
        <f t="shared" si="453"/>
        <v>0</v>
      </c>
      <c r="BM173" s="17">
        <f t="shared" si="454"/>
        <v>0</v>
      </c>
      <c r="BN173" s="17">
        <f t="shared" si="455"/>
        <v>0</v>
      </c>
      <c r="BO173" s="17">
        <f t="shared" si="456"/>
        <v>0</v>
      </c>
      <c r="BP173" s="17">
        <f t="shared" si="457"/>
        <v>0</v>
      </c>
      <c r="BQ173" s="17" t="e">
        <f t="shared" si="458"/>
        <v>#DIV/0!</v>
      </c>
    </row>
    <row r="174" spans="1:69" ht="15.75" customHeight="1" x14ac:dyDescent="0.25">
      <c r="A174" s="36"/>
      <c r="B174" s="45"/>
      <c r="C174" s="46"/>
      <c r="D174" s="42"/>
      <c r="E174" s="43"/>
      <c r="F174" s="43"/>
      <c r="G174" s="43"/>
      <c r="H174" s="43"/>
      <c r="I174" s="41">
        <f t="shared" ref="I174:I180" si="459">SUM(E174:H174)</f>
        <v>0</v>
      </c>
      <c r="J174" s="42"/>
      <c r="K174" s="43"/>
      <c r="L174" s="43"/>
      <c r="M174" s="43"/>
      <c r="N174" s="43"/>
      <c r="O174" s="41">
        <f t="shared" si="440"/>
        <v>0</v>
      </c>
      <c r="P174" s="42"/>
      <c r="Q174" s="43"/>
      <c r="R174" s="43"/>
      <c r="S174" s="43"/>
      <c r="T174" s="43"/>
      <c r="U174" s="41">
        <f t="shared" si="441"/>
        <v>0</v>
      </c>
      <c r="V174" s="42"/>
      <c r="W174" s="43"/>
      <c r="X174" s="43"/>
      <c r="Y174" s="43"/>
      <c r="Z174" s="43"/>
      <c r="AA174" s="41">
        <f t="shared" si="442"/>
        <v>0</v>
      </c>
      <c r="AB174" s="42"/>
      <c r="AC174" s="43"/>
      <c r="AD174" s="43"/>
      <c r="AE174" s="43"/>
      <c r="AF174" s="43"/>
      <c r="AG174" s="41">
        <f t="shared" si="443"/>
        <v>0</v>
      </c>
      <c r="AH174" s="42"/>
      <c r="AI174" s="43"/>
      <c r="AJ174" s="43"/>
      <c r="AK174" s="43"/>
      <c r="AL174" s="43"/>
      <c r="AM174" s="41">
        <f t="shared" si="444"/>
        <v>0</v>
      </c>
      <c r="AN174" s="42"/>
      <c r="AO174" s="43"/>
      <c r="AP174" s="43"/>
      <c r="AQ174" s="43"/>
      <c r="AR174" s="43"/>
      <c r="AS174" s="41">
        <f t="shared" si="445"/>
        <v>0</v>
      </c>
      <c r="AT174" s="42"/>
      <c r="AU174" s="43"/>
      <c r="AV174" s="43"/>
      <c r="AW174" s="43"/>
      <c r="AX174" s="43"/>
      <c r="AY174" s="41">
        <f t="shared" si="446"/>
        <v>0</v>
      </c>
      <c r="AZ174" s="42"/>
      <c r="BA174" s="43"/>
      <c r="BB174" s="43"/>
      <c r="BC174" s="43"/>
      <c r="BD174" s="43"/>
      <c r="BE174" s="41">
        <f t="shared" si="447"/>
        <v>0</v>
      </c>
      <c r="BF174" s="44">
        <f t="shared" ref="BF174:BF184" si="460">SUM((IF(E174&gt;0,1,0)+(IF(F174&gt;0,1,0)+(IF(G174&gt;0,1,0)+(IF(H174&gt;0,1,0))))))</f>
        <v>0</v>
      </c>
      <c r="BG174" s="17">
        <f t="shared" si="448"/>
        <v>0</v>
      </c>
      <c r="BH174" s="17">
        <f t="shared" si="449"/>
        <v>0</v>
      </c>
      <c r="BI174" s="17">
        <f t="shared" si="450"/>
        <v>0</v>
      </c>
      <c r="BJ174" s="17">
        <f t="shared" si="451"/>
        <v>0</v>
      </c>
      <c r="BK174" s="17">
        <f t="shared" si="452"/>
        <v>0</v>
      </c>
      <c r="BL174" s="17">
        <f t="shared" si="453"/>
        <v>0</v>
      </c>
      <c r="BM174" s="17">
        <f t="shared" si="454"/>
        <v>0</v>
      </c>
      <c r="BN174" s="17">
        <f t="shared" si="455"/>
        <v>0</v>
      </c>
      <c r="BO174" s="17">
        <f t="shared" si="456"/>
        <v>0</v>
      </c>
      <c r="BP174" s="17">
        <f t="shared" si="457"/>
        <v>0</v>
      </c>
      <c r="BQ174" s="21" t="e">
        <f t="shared" si="458"/>
        <v>#DIV/0!</v>
      </c>
    </row>
    <row r="175" spans="1:69" ht="15.75" customHeight="1" x14ac:dyDescent="0.25">
      <c r="A175" s="36"/>
      <c r="B175" s="45"/>
      <c r="C175" s="46"/>
      <c r="D175" s="42"/>
      <c r="E175" s="43"/>
      <c r="F175" s="43"/>
      <c r="G175" s="43"/>
      <c r="H175" s="43"/>
      <c r="I175" s="41">
        <f t="shared" si="459"/>
        <v>0</v>
      </c>
      <c r="J175" s="42"/>
      <c r="K175" s="43"/>
      <c r="L175" s="43"/>
      <c r="M175" s="43"/>
      <c r="N175" s="43"/>
      <c r="O175" s="41">
        <f t="shared" si="440"/>
        <v>0</v>
      </c>
      <c r="P175" s="42"/>
      <c r="Q175" s="43"/>
      <c r="R175" s="43"/>
      <c r="S175" s="43"/>
      <c r="T175" s="43"/>
      <c r="U175" s="41">
        <f t="shared" si="441"/>
        <v>0</v>
      </c>
      <c r="V175" s="42"/>
      <c r="W175" s="43"/>
      <c r="X175" s="43"/>
      <c r="Y175" s="43"/>
      <c r="Z175" s="43"/>
      <c r="AA175" s="41">
        <f t="shared" si="442"/>
        <v>0</v>
      </c>
      <c r="AB175" s="42"/>
      <c r="AC175" s="43"/>
      <c r="AD175" s="43"/>
      <c r="AE175" s="43"/>
      <c r="AF175" s="43"/>
      <c r="AG175" s="41">
        <f t="shared" si="443"/>
        <v>0</v>
      </c>
      <c r="AH175" s="42"/>
      <c r="AI175" s="43"/>
      <c r="AJ175" s="43"/>
      <c r="AK175" s="43"/>
      <c r="AL175" s="43"/>
      <c r="AM175" s="41">
        <f t="shared" si="444"/>
        <v>0</v>
      </c>
      <c r="AN175" s="42"/>
      <c r="AO175" s="43"/>
      <c r="AP175" s="43"/>
      <c r="AQ175" s="43"/>
      <c r="AR175" s="43"/>
      <c r="AS175" s="41">
        <f t="shared" si="445"/>
        <v>0</v>
      </c>
      <c r="AT175" s="42"/>
      <c r="AU175" s="43"/>
      <c r="AV175" s="43"/>
      <c r="AW175" s="43"/>
      <c r="AX175" s="43"/>
      <c r="AY175" s="41">
        <f t="shared" si="446"/>
        <v>0</v>
      </c>
      <c r="AZ175" s="42"/>
      <c r="BA175" s="43"/>
      <c r="BB175" s="43"/>
      <c r="BC175" s="43"/>
      <c r="BD175" s="43"/>
      <c r="BE175" s="41">
        <f t="shared" si="447"/>
        <v>0</v>
      </c>
      <c r="BF175" s="44">
        <f t="shared" ref="BF175" si="461">SUM((IF(E175&gt;0,1,0)+(IF(F175&gt;0,1,0)+(IF(G175&gt;0,1,0)+(IF(H175&gt;0,1,0))))))</f>
        <v>0</v>
      </c>
      <c r="BG175" s="17">
        <f t="shared" ref="BG175" si="462">SUM((IF(K175&gt;0,1,0)+(IF(L175&gt;0,1,0)+(IF(M175&gt;0,1,0)+(IF(N175&gt;0,1,0))))))</f>
        <v>0</v>
      </c>
      <c r="BH175" s="17">
        <f t="shared" ref="BH175" si="463">SUM((IF(Q175&gt;0,1,0)+(IF(R175&gt;0,1,0)+(IF(S175&gt;0,1,0)+(IF(T175&gt;0,1,0))))))</f>
        <v>0</v>
      </c>
      <c r="BI175" s="17">
        <f t="shared" ref="BI175" si="464">SUM((IF(W175&gt;0,1,0)+(IF(X175&gt;0,1,0)+(IF(Y175&gt;0,1,0)+(IF(Z175&gt;0,1,0))))))</f>
        <v>0</v>
      </c>
      <c r="BJ175" s="17">
        <f t="shared" ref="BJ175" si="465">SUM((IF(AC175&gt;0,1,0)+(IF(AD175&gt;0,1,0)+(IF(AE175&gt;0,1,0)+(IF(AF175&gt;0,1,0))))))</f>
        <v>0</v>
      </c>
      <c r="BK175" s="17">
        <f t="shared" ref="BK175" si="466">SUM((IF(AI175&gt;0,1,0)+(IF(AJ175&gt;0,1,0)+(IF(AK175&gt;0,1,0)+(IF(AL175&gt;0,1,0))))))</f>
        <v>0</v>
      </c>
      <c r="BL175" s="17">
        <f t="shared" ref="BL175" si="467">SUM((IF(AO175&gt;0,1,0)+(IF(AP175&gt;0,1,0)+(IF(AQ175&gt;0,1,0)+(IF(AR175&gt;0,1,0))))))</f>
        <v>0</v>
      </c>
      <c r="BM175" s="17">
        <f t="shared" ref="BM175" si="468">SUM((IF(AU175&gt;0,1,0)+(IF(AV175&gt;0,1,0)+(IF(AW175&gt;0,1,0)+(IF(AX175&gt;0,1,0))))))</f>
        <v>0</v>
      </c>
      <c r="BN175" s="17">
        <f t="shared" ref="BN175" si="469">SUM((IF(BA175&gt;0,1,0)+(IF(BB175&gt;0,1,0)+(IF(BC175&gt;0,1,0)+(IF(BD175&gt;0,1,0))))))</f>
        <v>0</v>
      </c>
      <c r="BO175" s="17">
        <f t="shared" ref="BO175" si="470">SUM(BF175:BN175)</f>
        <v>0</v>
      </c>
      <c r="BP175" s="17">
        <f t="shared" ref="BP175" si="471">I175+O175+U175+AA175+AG175+AM175+AS175+AY175+BE175</f>
        <v>0</v>
      </c>
      <c r="BQ175" s="21" t="e">
        <f t="shared" ref="BQ175" si="472">BP175/BO175</f>
        <v>#DIV/0!</v>
      </c>
    </row>
    <row r="176" spans="1:69" ht="15.75" customHeight="1" x14ac:dyDescent="0.25">
      <c r="A176" s="36"/>
      <c r="B176" s="45"/>
      <c r="C176" s="46"/>
      <c r="D176" s="42"/>
      <c r="E176" s="43"/>
      <c r="F176" s="43"/>
      <c r="G176" s="43"/>
      <c r="H176" s="43"/>
      <c r="I176" s="41">
        <f t="shared" si="459"/>
        <v>0</v>
      </c>
      <c r="J176" s="42"/>
      <c r="K176" s="43"/>
      <c r="L176" s="43"/>
      <c r="M176" s="43"/>
      <c r="N176" s="43"/>
      <c r="O176" s="41">
        <f t="shared" si="440"/>
        <v>0</v>
      </c>
      <c r="P176" s="42"/>
      <c r="Q176" s="43"/>
      <c r="R176" s="43"/>
      <c r="S176" s="43"/>
      <c r="T176" s="43"/>
      <c r="U176" s="41">
        <f t="shared" si="441"/>
        <v>0</v>
      </c>
      <c r="V176" s="42"/>
      <c r="W176" s="43"/>
      <c r="X176" s="43"/>
      <c r="Y176" s="43"/>
      <c r="Z176" s="43"/>
      <c r="AA176" s="41">
        <f t="shared" si="442"/>
        <v>0</v>
      </c>
      <c r="AB176" s="42"/>
      <c r="AC176" s="43"/>
      <c r="AD176" s="43"/>
      <c r="AE176" s="43"/>
      <c r="AF176" s="43"/>
      <c r="AG176" s="41">
        <f t="shared" si="443"/>
        <v>0</v>
      </c>
      <c r="AH176" s="42"/>
      <c r="AI176" s="43"/>
      <c r="AJ176" s="43"/>
      <c r="AK176" s="43"/>
      <c r="AL176" s="43"/>
      <c r="AM176" s="41">
        <f t="shared" si="444"/>
        <v>0</v>
      </c>
      <c r="AN176" s="42"/>
      <c r="AO176" s="43"/>
      <c r="AP176" s="43"/>
      <c r="AQ176" s="43"/>
      <c r="AR176" s="43"/>
      <c r="AS176" s="41">
        <f t="shared" si="445"/>
        <v>0</v>
      </c>
      <c r="AT176" s="42"/>
      <c r="AU176" s="43"/>
      <c r="AV176" s="43"/>
      <c r="AW176" s="43"/>
      <c r="AX176" s="43"/>
      <c r="AY176" s="41">
        <f t="shared" si="446"/>
        <v>0</v>
      </c>
      <c r="AZ176" s="42"/>
      <c r="BA176" s="43"/>
      <c r="BB176" s="43"/>
      <c r="BC176" s="43"/>
      <c r="BD176" s="43"/>
      <c r="BE176" s="41">
        <f t="shared" si="447"/>
        <v>0</v>
      </c>
      <c r="BF176" s="44">
        <f t="shared" si="460"/>
        <v>0</v>
      </c>
      <c r="BG176" s="17">
        <f t="shared" si="448"/>
        <v>0</v>
      </c>
      <c r="BH176" s="17">
        <f t="shared" si="449"/>
        <v>0</v>
      </c>
      <c r="BI176" s="17">
        <f t="shared" si="450"/>
        <v>0</v>
      </c>
      <c r="BJ176" s="17">
        <f t="shared" si="451"/>
        <v>0</v>
      </c>
      <c r="BK176" s="17">
        <f t="shared" si="452"/>
        <v>0</v>
      </c>
      <c r="BL176" s="17">
        <f t="shared" si="453"/>
        <v>0</v>
      </c>
      <c r="BM176" s="17">
        <f t="shared" si="454"/>
        <v>0</v>
      </c>
      <c r="BN176" s="17">
        <f t="shared" si="455"/>
        <v>0</v>
      </c>
      <c r="BO176" s="17">
        <f t="shared" si="456"/>
        <v>0</v>
      </c>
      <c r="BP176" s="17">
        <f t="shared" si="457"/>
        <v>0</v>
      </c>
      <c r="BQ176" s="21" t="e">
        <f t="shared" si="458"/>
        <v>#DIV/0!</v>
      </c>
    </row>
    <row r="177" spans="1:69" ht="15.75" customHeight="1" x14ac:dyDescent="0.25">
      <c r="A177" s="36"/>
      <c r="B177" s="45"/>
      <c r="C177" s="46"/>
      <c r="D177" s="42"/>
      <c r="E177" s="43"/>
      <c r="F177" s="43"/>
      <c r="G177" s="43"/>
      <c r="H177" s="43"/>
      <c r="I177" s="41">
        <f t="shared" si="459"/>
        <v>0</v>
      </c>
      <c r="J177" s="42"/>
      <c r="K177" s="43"/>
      <c r="L177" s="43"/>
      <c r="M177" s="43"/>
      <c r="N177" s="43"/>
      <c r="O177" s="41">
        <f t="shared" si="440"/>
        <v>0</v>
      </c>
      <c r="P177" s="42"/>
      <c r="Q177" s="43"/>
      <c r="R177" s="43"/>
      <c r="S177" s="43"/>
      <c r="T177" s="43"/>
      <c r="U177" s="41">
        <f t="shared" si="441"/>
        <v>0</v>
      </c>
      <c r="V177" s="42"/>
      <c r="W177" s="43"/>
      <c r="X177" s="43"/>
      <c r="Y177" s="43"/>
      <c r="Z177" s="43"/>
      <c r="AA177" s="41">
        <f t="shared" si="442"/>
        <v>0</v>
      </c>
      <c r="AB177" s="42"/>
      <c r="AC177" s="43"/>
      <c r="AD177" s="43"/>
      <c r="AE177" s="43"/>
      <c r="AF177" s="43"/>
      <c r="AG177" s="41">
        <f t="shared" si="443"/>
        <v>0</v>
      </c>
      <c r="AH177" s="42"/>
      <c r="AI177" s="43"/>
      <c r="AJ177" s="43"/>
      <c r="AK177" s="43"/>
      <c r="AL177" s="43"/>
      <c r="AM177" s="41">
        <f t="shared" si="444"/>
        <v>0</v>
      </c>
      <c r="AN177" s="42"/>
      <c r="AO177" s="43"/>
      <c r="AP177" s="43"/>
      <c r="AQ177" s="43"/>
      <c r="AR177" s="43"/>
      <c r="AS177" s="41">
        <f t="shared" si="445"/>
        <v>0</v>
      </c>
      <c r="AT177" s="42"/>
      <c r="AU177" s="43"/>
      <c r="AV177" s="43"/>
      <c r="AW177" s="43"/>
      <c r="AX177" s="43"/>
      <c r="AY177" s="41">
        <f t="shared" si="446"/>
        <v>0</v>
      </c>
      <c r="AZ177" s="42"/>
      <c r="BA177" s="43"/>
      <c r="BB177" s="43"/>
      <c r="BC177" s="43"/>
      <c r="BD177" s="43"/>
      <c r="BE177" s="41">
        <f t="shared" si="447"/>
        <v>0</v>
      </c>
      <c r="BF177" s="44">
        <f t="shared" si="460"/>
        <v>0</v>
      </c>
      <c r="BG177" s="17">
        <f t="shared" si="448"/>
        <v>0</v>
      </c>
      <c r="BH177" s="17">
        <f t="shared" si="449"/>
        <v>0</v>
      </c>
      <c r="BI177" s="17">
        <f t="shared" si="450"/>
        <v>0</v>
      </c>
      <c r="BJ177" s="17">
        <f t="shared" si="451"/>
        <v>0</v>
      </c>
      <c r="BK177" s="17">
        <f t="shared" si="452"/>
        <v>0</v>
      </c>
      <c r="BL177" s="17">
        <f t="shared" si="453"/>
        <v>0</v>
      </c>
      <c r="BM177" s="17">
        <f t="shared" si="454"/>
        <v>0</v>
      </c>
      <c r="BN177" s="17">
        <f t="shared" si="455"/>
        <v>0</v>
      </c>
      <c r="BO177" s="17">
        <f t="shared" si="456"/>
        <v>0</v>
      </c>
      <c r="BP177" s="17">
        <f t="shared" si="457"/>
        <v>0</v>
      </c>
      <c r="BQ177" s="21" t="e">
        <f t="shared" si="458"/>
        <v>#DIV/0!</v>
      </c>
    </row>
    <row r="178" spans="1:69" ht="15.75" customHeight="1" x14ac:dyDescent="0.25">
      <c r="A178" s="36"/>
      <c r="B178" s="45"/>
      <c r="C178" s="46"/>
      <c r="D178" s="42"/>
      <c r="E178" s="43"/>
      <c r="F178" s="43"/>
      <c r="G178" s="43"/>
      <c r="H178" s="43"/>
      <c r="I178" s="41">
        <f t="shared" si="459"/>
        <v>0</v>
      </c>
      <c r="J178" s="42"/>
      <c r="K178" s="43"/>
      <c r="L178" s="43"/>
      <c r="M178" s="43"/>
      <c r="N178" s="43"/>
      <c r="O178" s="41">
        <f t="shared" si="440"/>
        <v>0</v>
      </c>
      <c r="P178" s="42"/>
      <c r="Q178" s="43"/>
      <c r="R178" s="43"/>
      <c r="S178" s="43"/>
      <c r="T178" s="43"/>
      <c r="U178" s="41">
        <f t="shared" si="441"/>
        <v>0</v>
      </c>
      <c r="V178" s="42"/>
      <c r="W178" s="43"/>
      <c r="X178" s="43"/>
      <c r="Y178" s="43"/>
      <c r="Z178" s="43"/>
      <c r="AA178" s="41">
        <f t="shared" si="442"/>
        <v>0</v>
      </c>
      <c r="AB178" s="42"/>
      <c r="AC178" s="43"/>
      <c r="AD178" s="43"/>
      <c r="AE178" s="43"/>
      <c r="AF178" s="43"/>
      <c r="AG178" s="41">
        <f t="shared" si="443"/>
        <v>0</v>
      </c>
      <c r="AH178" s="42"/>
      <c r="AI178" s="43"/>
      <c r="AJ178" s="43"/>
      <c r="AK178" s="43"/>
      <c r="AL178" s="43"/>
      <c r="AM178" s="41">
        <f t="shared" si="444"/>
        <v>0</v>
      </c>
      <c r="AN178" s="42"/>
      <c r="AO178" s="43"/>
      <c r="AP178" s="43"/>
      <c r="AQ178" s="43"/>
      <c r="AR178" s="43"/>
      <c r="AS178" s="41">
        <f t="shared" si="445"/>
        <v>0</v>
      </c>
      <c r="AT178" s="42"/>
      <c r="AU178" s="43"/>
      <c r="AV178" s="43"/>
      <c r="AW178" s="43"/>
      <c r="AX178" s="43"/>
      <c r="AY178" s="41">
        <f t="shared" si="446"/>
        <v>0</v>
      </c>
      <c r="AZ178" s="42"/>
      <c r="BA178" s="43"/>
      <c r="BB178" s="43"/>
      <c r="BC178" s="43"/>
      <c r="BD178" s="43"/>
      <c r="BE178" s="41">
        <f t="shared" si="447"/>
        <v>0</v>
      </c>
      <c r="BF178" s="44">
        <f t="shared" si="460"/>
        <v>0</v>
      </c>
      <c r="BG178" s="17">
        <f t="shared" si="448"/>
        <v>0</v>
      </c>
      <c r="BH178" s="17">
        <f t="shared" si="449"/>
        <v>0</v>
      </c>
      <c r="BI178" s="17">
        <f t="shared" si="450"/>
        <v>0</v>
      </c>
      <c r="BJ178" s="17">
        <f t="shared" si="451"/>
        <v>0</v>
      </c>
      <c r="BK178" s="17">
        <f t="shared" si="452"/>
        <v>0</v>
      </c>
      <c r="BL178" s="17">
        <f t="shared" si="453"/>
        <v>0</v>
      </c>
      <c r="BM178" s="17">
        <f t="shared" si="454"/>
        <v>0</v>
      </c>
      <c r="BN178" s="17">
        <f t="shared" si="455"/>
        <v>0</v>
      </c>
      <c r="BO178" s="17">
        <f t="shared" si="456"/>
        <v>0</v>
      </c>
      <c r="BP178" s="17">
        <f t="shared" si="457"/>
        <v>0</v>
      </c>
      <c r="BQ178" s="21" t="e">
        <f t="shared" si="458"/>
        <v>#DIV/0!</v>
      </c>
    </row>
    <row r="179" spans="1:69" ht="15.75" customHeight="1" x14ac:dyDescent="0.25">
      <c r="A179" s="36"/>
      <c r="B179" s="45"/>
      <c r="C179" s="46"/>
      <c r="D179" s="42"/>
      <c r="E179" s="43"/>
      <c r="F179" s="43"/>
      <c r="G179" s="43"/>
      <c r="H179" s="43"/>
      <c r="I179" s="41">
        <f t="shared" si="459"/>
        <v>0</v>
      </c>
      <c r="J179" s="42"/>
      <c r="K179" s="43"/>
      <c r="L179" s="43"/>
      <c r="M179" s="43"/>
      <c r="N179" s="43"/>
      <c r="O179" s="41">
        <f t="shared" si="440"/>
        <v>0</v>
      </c>
      <c r="P179" s="42"/>
      <c r="Q179" s="43"/>
      <c r="R179" s="43"/>
      <c r="S179" s="43"/>
      <c r="T179" s="43"/>
      <c r="U179" s="41">
        <f t="shared" si="441"/>
        <v>0</v>
      </c>
      <c r="V179" s="42"/>
      <c r="W179" s="43"/>
      <c r="X179" s="43"/>
      <c r="Y179" s="43"/>
      <c r="Z179" s="43"/>
      <c r="AA179" s="41">
        <f t="shared" si="442"/>
        <v>0</v>
      </c>
      <c r="AB179" s="42"/>
      <c r="AC179" s="43"/>
      <c r="AD179" s="43"/>
      <c r="AE179" s="43"/>
      <c r="AF179" s="43"/>
      <c r="AG179" s="41">
        <f t="shared" si="443"/>
        <v>0</v>
      </c>
      <c r="AH179" s="42"/>
      <c r="AI179" s="43"/>
      <c r="AJ179" s="43"/>
      <c r="AK179" s="43"/>
      <c r="AL179" s="43"/>
      <c r="AM179" s="41">
        <f t="shared" si="444"/>
        <v>0</v>
      </c>
      <c r="AN179" s="42"/>
      <c r="AO179" s="43"/>
      <c r="AP179" s="43"/>
      <c r="AQ179" s="43"/>
      <c r="AR179" s="43"/>
      <c r="AS179" s="41">
        <f t="shared" si="445"/>
        <v>0</v>
      </c>
      <c r="AT179" s="42"/>
      <c r="AU179" s="43"/>
      <c r="AV179" s="43"/>
      <c r="AW179" s="43"/>
      <c r="AX179" s="43"/>
      <c r="AY179" s="41">
        <f t="shared" si="446"/>
        <v>0</v>
      </c>
      <c r="AZ179" s="42"/>
      <c r="BA179" s="43"/>
      <c r="BB179" s="43"/>
      <c r="BC179" s="43"/>
      <c r="BD179" s="43"/>
      <c r="BE179" s="41">
        <f t="shared" si="447"/>
        <v>0</v>
      </c>
      <c r="BF179" s="44">
        <f t="shared" si="460"/>
        <v>0</v>
      </c>
      <c r="BG179" s="17">
        <f t="shared" si="448"/>
        <v>0</v>
      </c>
      <c r="BH179" s="17">
        <f t="shared" si="449"/>
        <v>0</v>
      </c>
      <c r="BI179" s="17">
        <f t="shared" si="450"/>
        <v>0</v>
      </c>
      <c r="BJ179" s="17">
        <f t="shared" si="451"/>
        <v>0</v>
      </c>
      <c r="BK179" s="17">
        <f t="shared" si="452"/>
        <v>0</v>
      </c>
      <c r="BL179" s="17">
        <f t="shared" si="453"/>
        <v>0</v>
      </c>
      <c r="BM179" s="17">
        <f t="shared" si="454"/>
        <v>0</v>
      </c>
      <c r="BN179" s="17">
        <f t="shared" si="455"/>
        <v>0</v>
      </c>
      <c r="BO179" s="17">
        <f t="shared" si="456"/>
        <v>0</v>
      </c>
      <c r="BP179" s="17">
        <f t="shared" si="457"/>
        <v>0</v>
      </c>
      <c r="BQ179" s="21" t="e">
        <f t="shared" si="458"/>
        <v>#DIV/0!</v>
      </c>
    </row>
    <row r="180" spans="1:69" ht="15.75" customHeight="1" x14ac:dyDescent="0.25">
      <c r="A180" s="36"/>
      <c r="B180" s="45"/>
      <c r="C180" s="46"/>
      <c r="D180" s="42"/>
      <c r="E180" s="43"/>
      <c r="F180" s="43"/>
      <c r="G180" s="43"/>
      <c r="H180" s="43"/>
      <c r="I180" s="41">
        <f t="shared" si="459"/>
        <v>0</v>
      </c>
      <c r="J180" s="42"/>
      <c r="K180" s="43"/>
      <c r="L180" s="43"/>
      <c r="M180" s="43"/>
      <c r="N180" s="43"/>
      <c r="O180" s="41">
        <f t="shared" si="440"/>
        <v>0</v>
      </c>
      <c r="P180" s="42"/>
      <c r="Q180" s="43"/>
      <c r="R180" s="43"/>
      <c r="S180" s="43"/>
      <c r="T180" s="43"/>
      <c r="U180" s="41">
        <f t="shared" si="441"/>
        <v>0</v>
      </c>
      <c r="V180" s="42"/>
      <c r="W180" s="43"/>
      <c r="X180" s="43"/>
      <c r="Y180" s="43"/>
      <c r="Z180" s="43"/>
      <c r="AA180" s="41">
        <f t="shared" si="442"/>
        <v>0</v>
      </c>
      <c r="AB180" s="42"/>
      <c r="AC180" s="43"/>
      <c r="AD180" s="43"/>
      <c r="AE180" s="43"/>
      <c r="AF180" s="43"/>
      <c r="AG180" s="41">
        <f t="shared" si="443"/>
        <v>0</v>
      </c>
      <c r="AH180" s="42"/>
      <c r="AI180" s="43"/>
      <c r="AJ180" s="43"/>
      <c r="AK180" s="43"/>
      <c r="AL180" s="43"/>
      <c r="AM180" s="41">
        <f t="shared" si="444"/>
        <v>0</v>
      </c>
      <c r="AN180" s="42"/>
      <c r="AO180" s="43"/>
      <c r="AP180" s="43"/>
      <c r="AQ180" s="43"/>
      <c r="AR180" s="43"/>
      <c r="AS180" s="41">
        <f t="shared" si="445"/>
        <v>0</v>
      </c>
      <c r="AT180" s="42"/>
      <c r="AU180" s="43"/>
      <c r="AV180" s="43"/>
      <c r="AW180" s="43"/>
      <c r="AX180" s="43"/>
      <c r="AY180" s="41">
        <f t="shared" si="446"/>
        <v>0</v>
      </c>
      <c r="AZ180" s="42"/>
      <c r="BA180" s="43"/>
      <c r="BB180" s="43"/>
      <c r="BC180" s="43"/>
      <c r="BD180" s="43"/>
      <c r="BE180" s="41">
        <f t="shared" si="447"/>
        <v>0</v>
      </c>
      <c r="BF180" s="44">
        <f t="shared" si="460"/>
        <v>0</v>
      </c>
      <c r="BG180" s="17">
        <f t="shared" si="448"/>
        <v>0</v>
      </c>
      <c r="BH180" s="17">
        <f t="shared" si="449"/>
        <v>0</v>
      </c>
      <c r="BI180" s="17">
        <f t="shared" si="450"/>
        <v>0</v>
      </c>
      <c r="BJ180" s="17">
        <f t="shared" si="451"/>
        <v>0</v>
      </c>
      <c r="BK180" s="17">
        <f t="shared" si="452"/>
        <v>0</v>
      </c>
      <c r="BL180" s="17">
        <f t="shared" si="453"/>
        <v>0</v>
      </c>
      <c r="BM180" s="17">
        <f t="shared" si="454"/>
        <v>0</v>
      </c>
      <c r="BN180" s="17">
        <f t="shared" si="455"/>
        <v>0</v>
      </c>
      <c r="BO180" s="17">
        <f t="shared" si="456"/>
        <v>0</v>
      </c>
      <c r="BP180" s="17">
        <f t="shared" si="457"/>
        <v>0</v>
      </c>
      <c r="BQ180" s="21" t="e">
        <f t="shared" si="458"/>
        <v>#DIV/0!</v>
      </c>
    </row>
    <row r="181" spans="1:69" ht="15.75" customHeight="1" x14ac:dyDescent="0.25">
      <c r="A181" s="36"/>
      <c r="B181" s="45"/>
      <c r="C181" s="46"/>
      <c r="D181" s="42"/>
      <c r="E181" s="43"/>
      <c r="F181" s="43"/>
      <c r="G181" s="43"/>
      <c r="H181" s="43"/>
      <c r="I181" s="41">
        <f>SUM(E181:H181)</f>
        <v>0</v>
      </c>
      <c r="J181" s="42"/>
      <c r="K181" s="43"/>
      <c r="L181" s="43"/>
      <c r="M181" s="43"/>
      <c r="N181" s="43"/>
      <c r="O181" s="41">
        <f t="shared" si="440"/>
        <v>0</v>
      </c>
      <c r="P181" s="42"/>
      <c r="Q181" s="43"/>
      <c r="R181" s="43"/>
      <c r="S181" s="43"/>
      <c r="T181" s="43"/>
      <c r="U181" s="41">
        <f t="shared" si="441"/>
        <v>0</v>
      </c>
      <c r="V181" s="42"/>
      <c r="W181" s="43"/>
      <c r="X181" s="43"/>
      <c r="Y181" s="43"/>
      <c r="Z181" s="43"/>
      <c r="AA181" s="41">
        <f t="shared" si="442"/>
        <v>0</v>
      </c>
      <c r="AB181" s="42"/>
      <c r="AC181" s="43"/>
      <c r="AD181" s="43"/>
      <c r="AE181" s="43"/>
      <c r="AF181" s="43"/>
      <c r="AG181" s="41">
        <f t="shared" si="443"/>
        <v>0</v>
      </c>
      <c r="AH181" s="42"/>
      <c r="AI181" s="43"/>
      <c r="AJ181" s="43"/>
      <c r="AK181" s="43"/>
      <c r="AL181" s="43"/>
      <c r="AM181" s="41">
        <f t="shared" si="444"/>
        <v>0</v>
      </c>
      <c r="AN181" s="42"/>
      <c r="AO181" s="43"/>
      <c r="AP181" s="43"/>
      <c r="AQ181" s="43"/>
      <c r="AR181" s="43"/>
      <c r="AS181" s="41">
        <f t="shared" si="445"/>
        <v>0</v>
      </c>
      <c r="AT181" s="42"/>
      <c r="AU181" s="43"/>
      <c r="AV181" s="43"/>
      <c r="AW181" s="43"/>
      <c r="AX181" s="43"/>
      <c r="AY181" s="41">
        <f t="shared" si="446"/>
        <v>0</v>
      </c>
      <c r="AZ181" s="42"/>
      <c r="BA181" s="43"/>
      <c r="BB181" s="43"/>
      <c r="BC181" s="43"/>
      <c r="BD181" s="43"/>
      <c r="BE181" s="41">
        <f t="shared" si="447"/>
        <v>0</v>
      </c>
      <c r="BF181" s="44">
        <f>SUM((IF(E181&gt;0,1,0)+(IF(F181&gt;0,1,0)+(IF(G181&gt;0,1,0)+(IF(H181&gt;0,1,0))))))</f>
        <v>0</v>
      </c>
      <c r="BG181" s="17">
        <f t="shared" si="448"/>
        <v>0</v>
      </c>
      <c r="BH181" s="17">
        <f t="shared" si="449"/>
        <v>0</v>
      </c>
      <c r="BI181" s="17">
        <f t="shared" si="450"/>
        <v>0</v>
      </c>
      <c r="BJ181" s="17">
        <f t="shared" si="451"/>
        <v>0</v>
      </c>
      <c r="BK181" s="17">
        <f t="shared" si="452"/>
        <v>0</v>
      </c>
      <c r="BL181" s="17">
        <f t="shared" si="453"/>
        <v>0</v>
      </c>
      <c r="BM181" s="17">
        <f t="shared" si="454"/>
        <v>0</v>
      </c>
      <c r="BN181" s="17">
        <f t="shared" si="455"/>
        <v>0</v>
      </c>
      <c r="BO181" s="17">
        <f t="shared" si="456"/>
        <v>0</v>
      </c>
      <c r="BP181" s="17">
        <f t="shared" si="457"/>
        <v>0</v>
      </c>
      <c r="BQ181" s="21" t="e">
        <f t="shared" si="458"/>
        <v>#DIV/0!</v>
      </c>
    </row>
    <row r="182" spans="1:69" ht="15.75" customHeight="1" x14ac:dyDescent="0.25">
      <c r="A182" s="36"/>
      <c r="B182" s="45"/>
      <c r="C182" s="46"/>
      <c r="D182" s="42">
        <v>93</v>
      </c>
      <c r="E182" s="43">
        <v>305</v>
      </c>
      <c r="F182" s="43">
        <v>291</v>
      </c>
      <c r="G182" s="43">
        <v>298</v>
      </c>
      <c r="H182" s="43">
        <v>332</v>
      </c>
      <c r="I182" s="41">
        <f>SUM(E182:H182)</f>
        <v>1226</v>
      </c>
      <c r="J182" s="42">
        <f>69+47</f>
        <v>116</v>
      </c>
      <c r="K182" s="43">
        <v>286</v>
      </c>
      <c r="L182" s="43">
        <v>361</v>
      </c>
      <c r="M182" s="43">
        <v>355</v>
      </c>
      <c r="N182" s="43">
        <v>289</v>
      </c>
      <c r="O182" s="41">
        <f t="shared" si="440"/>
        <v>1291</v>
      </c>
      <c r="P182" s="42">
        <v>101</v>
      </c>
      <c r="Q182" s="43">
        <v>304</v>
      </c>
      <c r="R182" s="43">
        <v>253</v>
      </c>
      <c r="S182" s="43">
        <v>303</v>
      </c>
      <c r="T182" s="43">
        <v>300</v>
      </c>
      <c r="U182" s="41">
        <f t="shared" si="441"/>
        <v>1160</v>
      </c>
      <c r="V182" s="42">
        <v>74</v>
      </c>
      <c r="W182" s="43">
        <v>341</v>
      </c>
      <c r="X182" s="43">
        <v>405</v>
      </c>
      <c r="Y182" s="43">
        <v>282</v>
      </c>
      <c r="Z182" s="43">
        <v>322</v>
      </c>
      <c r="AA182" s="41">
        <f t="shared" si="442"/>
        <v>1350</v>
      </c>
      <c r="AB182" s="42">
        <f>52+37</f>
        <v>89</v>
      </c>
      <c r="AC182" s="43">
        <v>285</v>
      </c>
      <c r="AD182" s="43">
        <v>279</v>
      </c>
      <c r="AE182" s="43">
        <v>337</v>
      </c>
      <c r="AF182" s="43">
        <v>353</v>
      </c>
      <c r="AG182" s="41">
        <f t="shared" si="443"/>
        <v>1254</v>
      </c>
      <c r="AH182" s="42">
        <v>76</v>
      </c>
      <c r="AI182" s="43">
        <v>265</v>
      </c>
      <c r="AJ182" s="43">
        <v>357</v>
      </c>
      <c r="AK182" s="43">
        <v>355</v>
      </c>
      <c r="AL182" s="43">
        <v>297</v>
      </c>
      <c r="AM182" s="41">
        <f t="shared" si="444"/>
        <v>1274</v>
      </c>
      <c r="AN182" s="42">
        <v>99</v>
      </c>
      <c r="AO182" s="43">
        <v>320</v>
      </c>
      <c r="AP182" s="43">
        <v>297</v>
      </c>
      <c r="AQ182" s="43">
        <v>274</v>
      </c>
      <c r="AR182" s="43">
        <v>330</v>
      </c>
      <c r="AS182" s="41">
        <f t="shared" si="445"/>
        <v>1221</v>
      </c>
      <c r="AT182" s="42"/>
      <c r="AU182" s="43"/>
      <c r="AV182" s="43"/>
      <c r="AW182" s="43"/>
      <c r="AX182" s="43"/>
      <c r="AY182" s="41">
        <f t="shared" si="446"/>
        <v>0</v>
      </c>
      <c r="AZ182" s="42"/>
      <c r="BA182" s="43"/>
      <c r="BB182" s="43"/>
      <c r="BC182" s="43"/>
      <c r="BD182" s="43"/>
      <c r="BE182" s="41">
        <f t="shared" si="447"/>
        <v>0</v>
      </c>
      <c r="BF182" s="44">
        <f>SUM((IF(E182&gt;0,1,0)+(IF(F182&gt;0,1,0)+(IF(G182&gt;0,1,0)+(IF(H182&gt;0,1,0))))))</f>
        <v>4</v>
      </c>
      <c r="BG182" s="17">
        <f t="shared" si="448"/>
        <v>4</v>
      </c>
      <c r="BH182" s="17">
        <f t="shared" si="449"/>
        <v>4</v>
      </c>
      <c r="BI182" s="17">
        <f t="shared" si="450"/>
        <v>4</v>
      </c>
      <c r="BJ182" s="17">
        <f t="shared" si="451"/>
        <v>4</v>
      </c>
      <c r="BK182" s="17">
        <f t="shared" si="452"/>
        <v>4</v>
      </c>
      <c r="BL182" s="17">
        <f t="shared" si="453"/>
        <v>4</v>
      </c>
      <c r="BM182" s="17">
        <f t="shared" si="454"/>
        <v>0</v>
      </c>
      <c r="BN182" s="17">
        <f t="shared" si="455"/>
        <v>0</v>
      </c>
      <c r="BO182" s="17">
        <f t="shared" si="456"/>
        <v>28</v>
      </c>
      <c r="BP182" s="17">
        <f t="shared" si="457"/>
        <v>8776</v>
      </c>
      <c r="BQ182" s="21">
        <f t="shared" si="458"/>
        <v>313.42857142857144</v>
      </c>
    </row>
    <row r="183" spans="1:69" ht="15.75" customHeight="1" x14ac:dyDescent="0.25">
      <c r="A183" s="36"/>
      <c r="B183" s="37" t="s">
        <v>35</v>
      </c>
      <c r="C183" s="46"/>
      <c r="D183" s="42"/>
      <c r="E183" s="40">
        <f>SUM(E172:E182)</f>
        <v>305</v>
      </c>
      <c r="F183" s="40">
        <f>SUM(F172:F182)</f>
        <v>291</v>
      </c>
      <c r="G183" s="40">
        <f>SUM(G172:G182)</f>
        <v>298</v>
      </c>
      <c r="H183" s="40">
        <f>SUM(H172:H182)</f>
        <v>332</v>
      </c>
      <c r="I183" s="41">
        <f>SUM(I172:I182)</f>
        <v>1226</v>
      </c>
      <c r="J183" s="42"/>
      <c r="K183" s="40">
        <f>SUM(K172:K182)</f>
        <v>286</v>
      </c>
      <c r="L183" s="40">
        <f>SUM(L172:L182)</f>
        <v>361</v>
      </c>
      <c r="M183" s="40">
        <f>SUM(M172:M182)</f>
        <v>355</v>
      </c>
      <c r="N183" s="40">
        <f>SUM(N172:N182)</f>
        <v>289</v>
      </c>
      <c r="O183" s="41">
        <f>SUM(O172:O182)</f>
        <v>1291</v>
      </c>
      <c r="P183" s="42"/>
      <c r="Q183" s="40">
        <f>SUM(Q172:Q182)</f>
        <v>304</v>
      </c>
      <c r="R183" s="40">
        <f>SUM(R172:R182)</f>
        <v>253</v>
      </c>
      <c r="S183" s="40">
        <f>SUM(S172:S182)</f>
        <v>303</v>
      </c>
      <c r="T183" s="40">
        <f>SUM(T172:T182)</f>
        <v>300</v>
      </c>
      <c r="U183" s="41">
        <f>SUM(U172:U182)</f>
        <v>1160</v>
      </c>
      <c r="V183" s="42"/>
      <c r="W183" s="40">
        <f>SUM(W172:W182)</f>
        <v>341</v>
      </c>
      <c r="X183" s="40">
        <f>SUM(X172:X182)</f>
        <v>405</v>
      </c>
      <c r="Y183" s="40">
        <f>SUM(Y172:Y182)</f>
        <v>282</v>
      </c>
      <c r="Z183" s="40">
        <f>SUM(Z172:Z182)</f>
        <v>322</v>
      </c>
      <c r="AA183" s="41">
        <f>SUM(AA172:AA182)</f>
        <v>1350</v>
      </c>
      <c r="AB183" s="42"/>
      <c r="AC183" s="40">
        <f>SUM(AC172:AC182)</f>
        <v>285</v>
      </c>
      <c r="AD183" s="40">
        <f>SUM(AD172:AD182)</f>
        <v>279</v>
      </c>
      <c r="AE183" s="40">
        <f>SUM(AE172:AE182)</f>
        <v>337</v>
      </c>
      <c r="AF183" s="40">
        <f>SUM(AF172:AF182)</f>
        <v>353</v>
      </c>
      <c r="AG183" s="41">
        <f>SUM(AG172:AG182)</f>
        <v>1254</v>
      </c>
      <c r="AH183" s="42"/>
      <c r="AI183" s="40">
        <f>SUM(AI172:AI182)</f>
        <v>265</v>
      </c>
      <c r="AJ183" s="40">
        <f>SUM(AJ172:AJ182)</f>
        <v>357</v>
      </c>
      <c r="AK183" s="40">
        <f>SUM(AK172:AK182)</f>
        <v>355</v>
      </c>
      <c r="AL183" s="40">
        <f>SUM(AL172:AL182)</f>
        <v>297</v>
      </c>
      <c r="AM183" s="41">
        <f>SUM(AM172:AM182)</f>
        <v>1274</v>
      </c>
      <c r="AN183" s="42"/>
      <c r="AO183" s="40">
        <f>SUM(AO172:AO182)</f>
        <v>320</v>
      </c>
      <c r="AP183" s="40">
        <f>SUM(AP172:AP182)</f>
        <v>297</v>
      </c>
      <c r="AQ183" s="40">
        <f>SUM(AQ172:AQ182)</f>
        <v>274</v>
      </c>
      <c r="AR183" s="40">
        <f>SUM(AR172:AR182)</f>
        <v>330</v>
      </c>
      <c r="AS183" s="41">
        <f>SUM(AS172:AS182)</f>
        <v>1221</v>
      </c>
      <c r="AT183" s="42"/>
      <c r="AU183" s="40">
        <f>SUM(AU172:AU182)</f>
        <v>0</v>
      </c>
      <c r="AV183" s="40">
        <f>SUM(AV172:AV182)</f>
        <v>0</v>
      </c>
      <c r="AW183" s="40">
        <f>SUM(AW172:AW182)</f>
        <v>0</v>
      </c>
      <c r="AX183" s="40">
        <f>SUM(AX172:AX182)</f>
        <v>0</v>
      </c>
      <c r="AY183" s="41">
        <f>SUM(AY172:AY182)</f>
        <v>0</v>
      </c>
      <c r="AZ183" s="42"/>
      <c r="BA183" s="40">
        <f>SUM(BA172:BA182)</f>
        <v>0</v>
      </c>
      <c r="BB183" s="40">
        <f>SUM(BB172:BB182)</f>
        <v>0</v>
      </c>
      <c r="BC183" s="40">
        <f>SUM(BC172:BC182)</f>
        <v>0</v>
      </c>
      <c r="BD183" s="40">
        <f>SUM(BD172:BD182)</f>
        <v>0</v>
      </c>
      <c r="BE183" s="41">
        <f>SUM(BE172:BE182)</f>
        <v>0</v>
      </c>
      <c r="BF183" s="44">
        <f t="shared" si="460"/>
        <v>4</v>
      </c>
      <c r="BG183" s="17">
        <f t="shared" si="448"/>
        <v>4</v>
      </c>
      <c r="BH183" s="17">
        <f t="shared" si="449"/>
        <v>4</v>
      </c>
      <c r="BI183" s="17">
        <f t="shared" si="450"/>
        <v>4</v>
      </c>
      <c r="BJ183" s="17">
        <f t="shared" si="451"/>
        <v>4</v>
      </c>
      <c r="BK183" s="17">
        <f t="shared" si="452"/>
        <v>4</v>
      </c>
      <c r="BL183" s="17">
        <f t="shared" si="453"/>
        <v>4</v>
      </c>
      <c r="BM183" s="17">
        <f t="shared" si="454"/>
        <v>0</v>
      </c>
      <c r="BN183" s="17">
        <f t="shared" si="455"/>
        <v>0</v>
      </c>
      <c r="BO183" s="17">
        <f t="shared" si="456"/>
        <v>28</v>
      </c>
      <c r="BP183" s="17">
        <f t="shared" si="457"/>
        <v>8776</v>
      </c>
      <c r="BQ183" s="17">
        <f t="shared" si="458"/>
        <v>313.42857142857144</v>
      </c>
    </row>
    <row r="184" spans="1:69" ht="15.75" customHeight="1" x14ac:dyDescent="0.25">
      <c r="A184" s="36"/>
      <c r="B184" s="37" t="s">
        <v>36</v>
      </c>
      <c r="C184" s="46"/>
      <c r="D184" s="39">
        <f>SUM(D172:D182)</f>
        <v>93</v>
      </c>
      <c r="E184" s="40">
        <f>E183+$D$184</f>
        <v>398</v>
      </c>
      <c r="F184" s="40">
        <f>F183+$D$184</f>
        <v>384</v>
      </c>
      <c r="G184" s="40">
        <f>G183+$D$184</f>
        <v>391</v>
      </c>
      <c r="H184" s="40">
        <f>H183+$D$184</f>
        <v>425</v>
      </c>
      <c r="I184" s="41">
        <f>E184+F184+G184+H184</f>
        <v>1598</v>
      </c>
      <c r="J184" s="39">
        <f>SUM(J172:J182)</f>
        <v>116</v>
      </c>
      <c r="K184" s="40">
        <f>K183+$J$184</f>
        <v>402</v>
      </c>
      <c r="L184" s="40">
        <f>L183+$J$184</f>
        <v>477</v>
      </c>
      <c r="M184" s="40">
        <f>M183+$J$184</f>
        <v>471</v>
      </c>
      <c r="N184" s="40">
        <f>N183+$J$184</f>
        <v>405</v>
      </c>
      <c r="O184" s="41">
        <f>K184+L184+M184+N184</f>
        <v>1755</v>
      </c>
      <c r="P184" s="39">
        <f>SUM(P172:P182)</f>
        <v>101</v>
      </c>
      <c r="Q184" s="40">
        <f>Q183+$P$184</f>
        <v>405</v>
      </c>
      <c r="R184" s="40">
        <f>R183+$P$184</f>
        <v>354</v>
      </c>
      <c r="S184" s="40">
        <f>S183+$P$184</f>
        <v>404</v>
      </c>
      <c r="T184" s="40">
        <f>T183+$P$184</f>
        <v>401</v>
      </c>
      <c r="U184" s="41">
        <f>Q184+R184+S184+T184</f>
        <v>1564</v>
      </c>
      <c r="V184" s="39">
        <f>SUM(V172:V182)</f>
        <v>74</v>
      </c>
      <c r="W184" s="40">
        <f>W183+$V$184</f>
        <v>415</v>
      </c>
      <c r="X184" s="40">
        <f>X183+$V$184</f>
        <v>479</v>
      </c>
      <c r="Y184" s="40">
        <f>Y183+$V$184</f>
        <v>356</v>
      </c>
      <c r="Z184" s="40">
        <f>Z183+$V$184</f>
        <v>396</v>
      </c>
      <c r="AA184" s="41">
        <f>W184+X184+Y184+Z184</f>
        <v>1646</v>
      </c>
      <c r="AB184" s="39">
        <f>SUM(AB172:AB182)</f>
        <v>89</v>
      </c>
      <c r="AC184" s="40">
        <f>AC183+$AB$184</f>
        <v>374</v>
      </c>
      <c r="AD184" s="40">
        <f>AD183+$AB$184</f>
        <v>368</v>
      </c>
      <c r="AE184" s="40">
        <f>AE183+$AB$184</f>
        <v>426</v>
      </c>
      <c r="AF184" s="40">
        <f>AF183+$AB$184</f>
        <v>442</v>
      </c>
      <c r="AG184" s="41">
        <f>AC184+AD184+AE184+AF184</f>
        <v>1610</v>
      </c>
      <c r="AH184" s="39">
        <f>SUM(AH172:AH182)</f>
        <v>76</v>
      </c>
      <c r="AI184" s="40">
        <f>AI183+$AH$184</f>
        <v>341</v>
      </c>
      <c r="AJ184" s="40">
        <f>AJ183+$AH$184</f>
        <v>433</v>
      </c>
      <c r="AK184" s="40">
        <f>AK183+$AH$184</f>
        <v>431</v>
      </c>
      <c r="AL184" s="40">
        <f>AL183+$AH$184</f>
        <v>373</v>
      </c>
      <c r="AM184" s="41">
        <f>AI184+AJ184+AK184+AL184</f>
        <v>1578</v>
      </c>
      <c r="AN184" s="39">
        <f>SUM(AN172:AN182)</f>
        <v>99</v>
      </c>
      <c r="AO184" s="40">
        <f>AO183+$AN$184</f>
        <v>419</v>
      </c>
      <c r="AP184" s="40">
        <f>AP183+$AN$184</f>
        <v>396</v>
      </c>
      <c r="AQ184" s="40">
        <f>AQ183+$AN$184</f>
        <v>373</v>
      </c>
      <c r="AR184" s="40">
        <f>AR183+$AN$184</f>
        <v>429</v>
      </c>
      <c r="AS184" s="41">
        <f>AO184+AP184+AQ184+AR184</f>
        <v>1617</v>
      </c>
      <c r="AT184" s="39">
        <f>SUM(AT172:AT182)</f>
        <v>0</v>
      </c>
      <c r="AU184" s="40">
        <f>AU183+$AT$184</f>
        <v>0</v>
      </c>
      <c r="AV184" s="40">
        <f>AV183+$AT$184</f>
        <v>0</v>
      </c>
      <c r="AW184" s="40">
        <f>AW183+$AT$184</f>
        <v>0</v>
      </c>
      <c r="AX184" s="40">
        <f>AX183+$AT$184</f>
        <v>0</v>
      </c>
      <c r="AY184" s="41">
        <f>AU184+AV184+AW184+AX184</f>
        <v>0</v>
      </c>
      <c r="AZ184" s="39">
        <f>SUM(AZ172:AZ182)</f>
        <v>0</v>
      </c>
      <c r="BA184" s="40">
        <f>BA183+$AZ$184</f>
        <v>0</v>
      </c>
      <c r="BB184" s="40">
        <f>BB183+$AZ$184</f>
        <v>0</v>
      </c>
      <c r="BC184" s="40">
        <f>BC183+$AZ$184</f>
        <v>0</v>
      </c>
      <c r="BD184" s="40">
        <f>BD183+$AZ$184</f>
        <v>0</v>
      </c>
      <c r="BE184" s="41">
        <f>BA184+BB184+BC184+BD184</f>
        <v>0</v>
      </c>
      <c r="BF184" s="44">
        <f t="shared" si="460"/>
        <v>4</v>
      </c>
      <c r="BG184" s="17">
        <f t="shared" si="448"/>
        <v>4</v>
      </c>
      <c r="BH184" s="17">
        <f t="shared" si="449"/>
        <v>4</v>
      </c>
      <c r="BI184" s="17">
        <f t="shared" si="450"/>
        <v>4</v>
      </c>
      <c r="BJ184" s="17">
        <f t="shared" si="451"/>
        <v>4</v>
      </c>
      <c r="BK184" s="17">
        <f t="shared" si="452"/>
        <v>4</v>
      </c>
      <c r="BL184" s="17">
        <f t="shared" si="453"/>
        <v>4</v>
      </c>
      <c r="BM184" s="17">
        <f t="shared" si="454"/>
        <v>0</v>
      </c>
      <c r="BN184" s="17">
        <f t="shared" si="455"/>
        <v>0</v>
      </c>
      <c r="BO184" s="17">
        <f t="shared" si="456"/>
        <v>28</v>
      </c>
      <c r="BP184" s="17">
        <f t="shared" si="457"/>
        <v>11368</v>
      </c>
      <c r="BQ184" s="17">
        <f t="shared" si="458"/>
        <v>406</v>
      </c>
    </row>
    <row r="185" spans="1:69" ht="15.75" customHeight="1" x14ac:dyDescent="0.25">
      <c r="A185" s="36"/>
      <c r="B185" s="37" t="s">
        <v>37</v>
      </c>
      <c r="C185" s="46"/>
      <c r="D185" s="42"/>
      <c r="E185" s="40">
        <f t="shared" ref="E185:I186" si="473">IF($D$184&gt;0,IF(E183=E166,0.5,IF(E183&gt;E166,1,0)),0)</f>
        <v>0.5</v>
      </c>
      <c r="F185" s="40">
        <f t="shared" si="473"/>
        <v>0.5</v>
      </c>
      <c r="G185" s="40">
        <f t="shared" si="473"/>
        <v>0.5</v>
      </c>
      <c r="H185" s="40">
        <f t="shared" si="473"/>
        <v>0.5</v>
      </c>
      <c r="I185" s="41">
        <f t="shared" si="473"/>
        <v>0.5</v>
      </c>
      <c r="J185" s="42"/>
      <c r="K185" s="40">
        <f t="shared" ref="K185:O186" si="474">IF($J$184&gt;0,IF(K183=K104,0.5,IF(K183&gt;K104,1,0)),0)</f>
        <v>0.5</v>
      </c>
      <c r="L185" s="40">
        <f t="shared" si="474"/>
        <v>0.5</v>
      </c>
      <c r="M185" s="40">
        <f t="shared" si="474"/>
        <v>0.5</v>
      </c>
      <c r="N185" s="40">
        <f t="shared" si="474"/>
        <v>0.5</v>
      </c>
      <c r="O185" s="41">
        <f t="shared" si="474"/>
        <v>0.5</v>
      </c>
      <c r="P185" s="42"/>
      <c r="Q185" s="40">
        <f>IF($P$184&gt;0,IF(Q183=Q48,0.5,IF(Q183&gt;Q48,1,0)),0)</f>
        <v>0.5</v>
      </c>
      <c r="R185" s="40">
        <f>IF($P$184&gt;0,IF(R183=R48,0.5,IF(R183&gt;R48,1,0)),0)</f>
        <v>0.5</v>
      </c>
      <c r="S185" s="40">
        <f>IF($P$184&gt;0,IF(S183=S48,0.5,IF(S183&gt;S48,1,0)),0)</f>
        <v>0.5</v>
      </c>
      <c r="T185" s="40">
        <f>IF($P$184&gt;0,IF(T183=T48,0.5,IF(T183&gt;T48,1,0)),0)</f>
        <v>0.5</v>
      </c>
      <c r="U185" s="41">
        <f>IF($P$184&gt;0,IF(U183=U48,0.5,IF(U183&gt;U48,1,0)),0)</f>
        <v>0.5</v>
      </c>
      <c r="V185" s="42"/>
      <c r="W185" s="40">
        <f>IF($V$184&gt;0,IF(W183=W62,0.5,IF(W183&gt;W62,1,0)),0)</f>
        <v>0.5</v>
      </c>
      <c r="X185" s="40">
        <f>IF($V$184&gt;0,IF(X183=X62,0.5,IF(X183&gt;X62,1,0)),0)</f>
        <v>0.5</v>
      </c>
      <c r="Y185" s="40">
        <f>IF($V$184&gt;0,IF(Y183=Y62,0.5,IF(Y183&gt;Y62,1,0)),0)</f>
        <v>0.5</v>
      </c>
      <c r="Z185" s="40">
        <f>IF($V$184&gt;0,IF(Z183=Z62,0.5,IF(Z183&gt;Z62,1,0)),0)</f>
        <v>0.5</v>
      </c>
      <c r="AA185" s="41">
        <f>IF($V$184&gt;0,IF(AA183=AA62,0.5,IF(AA183&gt;AA62,1,0)),0)</f>
        <v>0.5</v>
      </c>
      <c r="AB185" s="42"/>
      <c r="AC185" s="40">
        <f t="shared" ref="AC185:AG186" si="475">IF($AB$184&gt;0,IF(AC183=AC138,0.5,IF(AC183&gt;AC138,1,0)),0)</f>
        <v>0.5</v>
      </c>
      <c r="AD185" s="40">
        <f t="shared" si="475"/>
        <v>0.5</v>
      </c>
      <c r="AE185" s="40">
        <f t="shared" si="475"/>
        <v>0.5</v>
      </c>
      <c r="AF185" s="40">
        <f t="shared" si="475"/>
        <v>0.5</v>
      </c>
      <c r="AG185" s="41">
        <f t="shared" si="475"/>
        <v>0.5</v>
      </c>
      <c r="AH185" s="42"/>
      <c r="AI185" s="40">
        <f>IF($AH$184&gt;0,IF(AI183=AI90,0.5,IF(AI183&gt;AI90,1,0)),0)</f>
        <v>0.5</v>
      </c>
      <c r="AJ185" s="40">
        <f>IF($AH$184&gt;0,IF(AJ183=AJ90,0.5,IF(AJ183&gt;AJ90,1,0)),0)</f>
        <v>0.5</v>
      </c>
      <c r="AK185" s="40">
        <f>IF($AH$184&gt;0,IF(AK183=AK90,0.5,IF(AK183&gt;AK90,1,0)),0)</f>
        <v>0.5</v>
      </c>
      <c r="AL185" s="40">
        <f>IF($AH$184&gt;0,IF(AL183=AL90,0.5,IF(AL183&gt;AL90,1,0)),0)</f>
        <v>0.5</v>
      </c>
      <c r="AM185" s="41">
        <f>IF($AH$184&gt;0,IF(AM183=AM90,0.5,IF(AM183&gt;AM90,1,0)),0)</f>
        <v>0.5</v>
      </c>
      <c r="AN185" s="42"/>
      <c r="AO185" s="40">
        <f>IF($AN$184&gt;0,IF(AO183=AO75,0.5,IF(AO183&gt;AO75,1,0)),0)</f>
        <v>0.5</v>
      </c>
      <c r="AP185" s="40">
        <f>IF($AN$184&gt;0,IF(AP183=AP75,0.5,IF(AP183&gt;AP75,1,0)),0)</f>
        <v>0.5</v>
      </c>
      <c r="AQ185" s="40">
        <f>IF($AN$184&gt;0,IF(AQ183=AQ75,0.5,IF(AQ183&gt;AQ75,1,0)),0)</f>
        <v>0.5</v>
      </c>
      <c r="AR185" s="40">
        <f>IF($AN$184&gt;0,IF(AR183=AR75,0.5,IF(AR183&gt;AR75,1,0)),0)</f>
        <v>0.5</v>
      </c>
      <c r="AS185" s="41">
        <f>IF($AN$184&gt;0,IF(AS183=AS75,0.5,IF(AS183&gt;AS75,1,0)),0)</f>
        <v>0.5</v>
      </c>
      <c r="AT185" s="42"/>
      <c r="AU185" s="40">
        <f t="shared" ref="AU185:AY186" si="476">IF($AT$184&gt;0,IF(AU183=AU120,0.5,IF(AU183&gt;AU120,1,0)),0)</f>
        <v>0</v>
      </c>
      <c r="AV185" s="40">
        <f t="shared" si="476"/>
        <v>0</v>
      </c>
      <c r="AW185" s="40">
        <f t="shared" si="476"/>
        <v>0</v>
      </c>
      <c r="AX185" s="40">
        <f t="shared" si="476"/>
        <v>0</v>
      </c>
      <c r="AY185" s="41">
        <f t="shared" si="476"/>
        <v>0</v>
      </c>
      <c r="AZ185" s="42"/>
      <c r="BA185" s="40">
        <f t="shared" ref="BA185:BE186" si="477">IF($AZ$184&gt;0,IF(BA183=BA154,0.5,IF(BA183&gt;BA154,1,0)),0)</f>
        <v>0</v>
      </c>
      <c r="BB185" s="40">
        <f t="shared" si="477"/>
        <v>0</v>
      </c>
      <c r="BC185" s="40">
        <f t="shared" si="477"/>
        <v>0</v>
      </c>
      <c r="BD185" s="40">
        <f t="shared" si="477"/>
        <v>0</v>
      </c>
      <c r="BE185" s="41">
        <f t="shared" si="477"/>
        <v>0</v>
      </c>
      <c r="BF185" s="47"/>
      <c r="BG185" s="21"/>
      <c r="BH185" s="21"/>
      <c r="BI185" s="21"/>
      <c r="BJ185" s="21"/>
      <c r="BK185" s="21"/>
      <c r="BL185" s="21"/>
      <c r="BM185" s="21"/>
      <c r="BN185" s="21"/>
      <c r="BO185" s="21"/>
      <c r="BP185" s="21"/>
      <c r="BQ185" s="21"/>
    </row>
    <row r="186" spans="1:69" ht="15.75" customHeight="1" x14ac:dyDescent="0.25">
      <c r="A186" s="36"/>
      <c r="B186" s="37" t="s">
        <v>38</v>
      </c>
      <c r="C186" s="46"/>
      <c r="D186" s="42"/>
      <c r="E186" s="40">
        <f t="shared" si="473"/>
        <v>0.5</v>
      </c>
      <c r="F186" s="40">
        <f t="shared" si="473"/>
        <v>0.5</v>
      </c>
      <c r="G186" s="40">
        <f t="shared" si="473"/>
        <v>0.5</v>
      </c>
      <c r="H186" s="40">
        <f t="shared" si="473"/>
        <v>0.5</v>
      </c>
      <c r="I186" s="41">
        <f t="shared" si="473"/>
        <v>0.5</v>
      </c>
      <c r="J186" s="42"/>
      <c r="K186" s="40">
        <f t="shared" si="474"/>
        <v>0.5</v>
      </c>
      <c r="L186" s="40">
        <f t="shared" si="474"/>
        <v>0.5</v>
      </c>
      <c r="M186" s="40">
        <f t="shared" si="474"/>
        <v>0.5</v>
      </c>
      <c r="N186" s="40">
        <f t="shared" si="474"/>
        <v>0.5</v>
      </c>
      <c r="O186" s="41">
        <f t="shared" si="474"/>
        <v>0.5</v>
      </c>
      <c r="P186" s="42"/>
      <c r="Q186" s="40">
        <f>IF($P$184&gt;0,IF(Q184=Q49,0.5,IF(Q184&gt;Q49,1,0)),0)</f>
        <v>0.5</v>
      </c>
      <c r="R186" s="40">
        <f>IF($P$184&gt;0,IF(R184=R49,0.5,IF(R184&gt;R49,1,0)),0)</f>
        <v>0.5</v>
      </c>
      <c r="S186" s="40">
        <f>IF($P$184&gt;0,IF(S184=S49,0.5,IF(S184&gt;S49,1,0)),0)</f>
        <v>0.5</v>
      </c>
      <c r="T186" s="40">
        <f>IF($P$184&gt;0,IF(T184=T49,0.5,IF(T184&gt;T49,1,0)),0)</f>
        <v>0.5</v>
      </c>
      <c r="U186" s="41">
        <f>IF($P$184&gt;0,IF(U184=U49,0.5,IF(U184&gt;U49,1,0)),0)</f>
        <v>0.5</v>
      </c>
      <c r="V186" s="42"/>
      <c r="W186" s="40">
        <f>IF($V$184&gt;0,IF(W184=W63,0.5,IF(W184&gt;W63,1,0)),0)</f>
        <v>0.5</v>
      </c>
      <c r="X186" s="40">
        <f>IF($V$184&gt;0,IF(X184=X63,0.5,IF(X184&gt;X63,1,0)),0)</f>
        <v>0.5</v>
      </c>
      <c r="Y186" s="40">
        <f>IF($V$184&gt;0,IF(Y184=Y63,0.5,IF(Y184&gt;Y63,1,0)),0)</f>
        <v>0.5</v>
      </c>
      <c r="Z186" s="40">
        <f>IF($V$184&gt;0,IF(Z184=Z63,0.5,IF(Z184&gt;Z63,1,0)),0)</f>
        <v>0.5</v>
      </c>
      <c r="AA186" s="41">
        <f>IF($V$184&gt;0,IF(AA184=AA63,0.5,IF(AA184&gt;AA63,1,0)),0)</f>
        <v>0.5</v>
      </c>
      <c r="AB186" s="42"/>
      <c r="AC186" s="40">
        <f t="shared" si="475"/>
        <v>0.5</v>
      </c>
      <c r="AD186" s="40">
        <f t="shared" si="475"/>
        <v>0.5</v>
      </c>
      <c r="AE186" s="40">
        <f t="shared" si="475"/>
        <v>0.5</v>
      </c>
      <c r="AF186" s="40">
        <f t="shared" si="475"/>
        <v>0.5</v>
      </c>
      <c r="AG186" s="41">
        <f t="shared" si="475"/>
        <v>0.5</v>
      </c>
      <c r="AH186" s="42"/>
      <c r="AI186" s="40">
        <f>IF($AH$184&gt;0,IF(AI184=AI91,0.5,IF(AI184&gt;AI91,1,0)),0)</f>
        <v>0.5</v>
      </c>
      <c r="AJ186" s="40">
        <f>IF($AH$184&gt;0,IF(AJ184=AJ91,0.5,IF(AJ184&gt;AJ91,1,0)),0)</f>
        <v>0.5</v>
      </c>
      <c r="AK186" s="40">
        <f>IF($AH$184&gt;0,IF(AK184=AK91,0.5,IF(AK184&gt;AK91,1,0)),0)</f>
        <v>0.5</v>
      </c>
      <c r="AL186" s="40">
        <f>IF($AH$184&gt;0,IF(AL184=AL91,0.5,IF(AL184&gt;AL91,1,0)),0)</f>
        <v>0.5</v>
      </c>
      <c r="AM186" s="41">
        <f>IF($AH$184&gt;0,IF(AM184=AM91,0.5,IF(AM184&gt;AM91,1,0)),0)</f>
        <v>0.5</v>
      </c>
      <c r="AN186" s="42"/>
      <c r="AO186" s="40">
        <f>IF($AN$184&gt;0,IF(AO184=AO76,0.5,IF(AO184&gt;AO76,1,0)),0)</f>
        <v>0.5</v>
      </c>
      <c r="AP186" s="40">
        <f>IF($AN$184&gt;0,IF(AP184=AP76,0.5,IF(AP184&gt;AP76,1,0)),0)</f>
        <v>0.5</v>
      </c>
      <c r="AQ186" s="40">
        <f>IF($AN$184&gt;0,IF(AQ184=AQ76,0.5,IF(AQ184&gt;AQ76,1,0)),0)</f>
        <v>0.5</v>
      </c>
      <c r="AR186" s="40">
        <f>IF($AN$184&gt;0,IF(AR184=AR76,0.5,IF(AR184&gt;AR76,1,0)),0)</f>
        <v>0.5</v>
      </c>
      <c r="AS186" s="41">
        <f>IF($AN$184&gt;0,IF(AS184=AS76,0.5,IF(AS184&gt;AS76,1,0)),0)</f>
        <v>0.5</v>
      </c>
      <c r="AT186" s="42"/>
      <c r="AU186" s="40">
        <f t="shared" si="476"/>
        <v>0</v>
      </c>
      <c r="AV186" s="40">
        <f t="shared" si="476"/>
        <v>0</v>
      </c>
      <c r="AW186" s="40">
        <f t="shared" si="476"/>
        <v>0</v>
      </c>
      <c r="AX186" s="40">
        <f t="shared" si="476"/>
        <v>0</v>
      </c>
      <c r="AY186" s="41">
        <f t="shared" si="476"/>
        <v>0</v>
      </c>
      <c r="AZ186" s="42"/>
      <c r="BA186" s="40">
        <f t="shared" si="477"/>
        <v>0</v>
      </c>
      <c r="BB186" s="40">
        <f t="shared" si="477"/>
        <v>0</v>
      </c>
      <c r="BC186" s="40">
        <f t="shared" si="477"/>
        <v>0</v>
      </c>
      <c r="BD186" s="40">
        <f t="shared" si="477"/>
        <v>0</v>
      </c>
      <c r="BE186" s="41">
        <f t="shared" si="477"/>
        <v>0</v>
      </c>
      <c r="BF186" s="47"/>
      <c r="BG186" s="21"/>
      <c r="BH186" s="21"/>
      <c r="BI186" s="21"/>
      <c r="BJ186" s="21"/>
      <c r="BK186" s="21"/>
      <c r="BL186" s="21"/>
      <c r="BM186" s="21"/>
      <c r="BN186" s="21"/>
      <c r="BO186" s="21"/>
      <c r="BP186" s="21"/>
      <c r="BQ186" s="21"/>
    </row>
    <row r="187" spans="1:69" ht="14.25" customHeight="1" x14ac:dyDescent="0.25">
      <c r="A187" s="48"/>
      <c r="B187" s="49" t="s">
        <v>39</v>
      </c>
      <c r="C187" s="50"/>
      <c r="D187" s="51"/>
      <c r="E187" s="52"/>
      <c r="F187" s="52"/>
      <c r="G187" s="52"/>
      <c r="H187" s="52"/>
      <c r="I187" s="53">
        <f>SUM(E185+F185+G185+H185+I185+E186+F186+G186+H186+I186)</f>
        <v>5</v>
      </c>
      <c r="J187" s="51"/>
      <c r="K187" s="52"/>
      <c r="L187" s="52"/>
      <c r="M187" s="52"/>
      <c r="N187" s="52"/>
      <c r="O187" s="53">
        <f>SUM(K185+L185+M185+N185+O185+K186+L186+M186+N186+O186)</f>
        <v>5</v>
      </c>
      <c r="P187" s="51"/>
      <c r="Q187" s="52"/>
      <c r="R187" s="52"/>
      <c r="S187" s="52"/>
      <c r="T187" s="52"/>
      <c r="U187" s="53">
        <f>SUM(Q185+R185+S185+T185+U185+Q186+R186+S186+T186+U186)</f>
        <v>5</v>
      </c>
      <c r="V187" s="51"/>
      <c r="W187" s="52"/>
      <c r="X187" s="52"/>
      <c r="Y187" s="52"/>
      <c r="Z187" s="52"/>
      <c r="AA187" s="53">
        <f>SUM(W185+X185+Y185+Z185+AA185+W186+X186+Y186+Z186+AA186)</f>
        <v>5</v>
      </c>
      <c r="AB187" s="51"/>
      <c r="AC187" s="52"/>
      <c r="AD187" s="52"/>
      <c r="AE187" s="52"/>
      <c r="AF187" s="52"/>
      <c r="AG187" s="53">
        <f>SUM(AC185+AD185+AE185+AF185+AG185+AC186+AD186+AE186+AF186+AG186)</f>
        <v>5</v>
      </c>
      <c r="AH187" s="51"/>
      <c r="AI187" s="52"/>
      <c r="AJ187" s="52"/>
      <c r="AK187" s="52"/>
      <c r="AL187" s="52"/>
      <c r="AM187" s="53">
        <f>SUM(AI185+AJ185+AK185+AL185+AM185+AI186+AJ186+AK186+AL186+AM186)</f>
        <v>5</v>
      </c>
      <c r="AN187" s="51"/>
      <c r="AO187" s="52"/>
      <c r="AP187" s="52"/>
      <c r="AQ187" s="52"/>
      <c r="AR187" s="52"/>
      <c r="AS187" s="53">
        <f>SUM(AO185+AP185+AQ185+AR185+AS185+AO186+AP186+AQ186+AR186+AS186)</f>
        <v>5</v>
      </c>
      <c r="AT187" s="51"/>
      <c r="AU187" s="52"/>
      <c r="AV187" s="52"/>
      <c r="AW187" s="52"/>
      <c r="AX187" s="52"/>
      <c r="AY187" s="53">
        <f>SUM(AU185+AV185+AW185+AX185+AY185+AU186+AV186+AW186+AX186+AY186)</f>
        <v>0</v>
      </c>
      <c r="AZ187" s="51"/>
      <c r="BA187" s="52"/>
      <c r="BB187" s="52"/>
      <c r="BC187" s="52"/>
      <c r="BD187" s="52"/>
      <c r="BE187" s="53">
        <f>SUM(BA185+BB185+BC185+BD185+BE185+BA186+BB186+BC186+BD186+BE186)</f>
        <v>0</v>
      </c>
      <c r="BF187" s="54"/>
      <c r="BG187" s="55"/>
      <c r="BH187" s="55"/>
      <c r="BI187" s="55"/>
      <c r="BJ187" s="55"/>
      <c r="BK187" s="55"/>
      <c r="BL187" s="55"/>
      <c r="BM187" s="55"/>
      <c r="BN187" s="55"/>
      <c r="BO187" s="55"/>
      <c r="BP187" s="55"/>
      <c r="BQ187" s="55"/>
    </row>
    <row r="188" spans="1:69" ht="15" customHeight="1" x14ac:dyDescent="0.2">
      <c r="A188" s="59"/>
      <c r="B188" s="60"/>
      <c r="C188" s="61"/>
      <c r="D188" s="62"/>
      <c r="E188" s="63"/>
      <c r="F188" s="63"/>
      <c r="G188" s="63"/>
      <c r="H188" s="63"/>
      <c r="I188" s="64"/>
      <c r="J188" s="62"/>
      <c r="K188" s="63"/>
      <c r="L188" s="63"/>
      <c r="M188" s="63"/>
      <c r="N188" s="63"/>
      <c r="O188" s="64"/>
      <c r="P188" s="62"/>
      <c r="Q188" s="63"/>
      <c r="R188" s="63"/>
      <c r="S188" s="63"/>
      <c r="T188" s="63"/>
      <c r="U188" s="64"/>
      <c r="V188" s="62"/>
      <c r="W188" s="63"/>
      <c r="X188" s="63"/>
      <c r="Y188" s="63"/>
      <c r="Z188" s="63"/>
      <c r="AA188" s="64"/>
      <c r="AB188" s="62"/>
      <c r="AC188" s="63"/>
      <c r="AD188" s="63"/>
      <c r="AE188" s="63"/>
      <c r="AF188" s="63"/>
      <c r="AG188" s="64"/>
      <c r="AH188" s="62"/>
      <c r="AI188" s="63"/>
      <c r="AJ188" s="63"/>
      <c r="AK188" s="63"/>
      <c r="AL188" s="63"/>
      <c r="AM188" s="64"/>
      <c r="AN188" s="62"/>
      <c r="AO188" s="63"/>
      <c r="AP188" s="63"/>
      <c r="AQ188" s="63"/>
      <c r="AR188" s="63"/>
      <c r="AS188" s="64"/>
      <c r="AT188" s="62"/>
      <c r="AU188" s="63"/>
      <c r="AV188" s="63"/>
      <c r="AW188" s="63"/>
      <c r="AX188" s="63"/>
      <c r="AY188" s="64"/>
      <c r="AZ188" s="62"/>
      <c r="BA188" s="63"/>
      <c r="BB188" s="63"/>
      <c r="BC188" s="63"/>
      <c r="BD188" s="63"/>
      <c r="BE188" s="64"/>
      <c r="BF188" s="34"/>
      <c r="BG188" s="35"/>
      <c r="BH188" s="35"/>
      <c r="BI188" s="35"/>
      <c r="BJ188" s="35"/>
      <c r="BK188" s="35"/>
      <c r="BL188" s="35"/>
      <c r="BM188" s="35"/>
      <c r="BN188" s="35"/>
      <c r="BO188" s="35"/>
      <c r="BP188" s="35"/>
      <c r="BQ188" s="35"/>
    </row>
    <row r="189" spans="1:69" ht="15" customHeight="1" x14ac:dyDescent="0.2">
      <c r="A189" s="65"/>
      <c r="B189" s="66"/>
      <c r="C189" s="67"/>
      <c r="D189" s="68"/>
      <c r="E189" s="69"/>
      <c r="F189" s="69"/>
      <c r="G189" s="69"/>
      <c r="H189" s="69"/>
      <c r="I189" s="70"/>
      <c r="J189" s="68"/>
      <c r="K189" s="69"/>
      <c r="L189" s="69"/>
      <c r="M189" s="69"/>
      <c r="N189" s="69"/>
      <c r="O189" s="70"/>
      <c r="P189" s="68"/>
      <c r="Q189" s="69"/>
      <c r="R189" s="69"/>
      <c r="S189" s="69"/>
      <c r="T189" s="69"/>
      <c r="U189" s="70"/>
      <c r="V189" s="68"/>
      <c r="W189" s="69"/>
      <c r="X189" s="69"/>
      <c r="Y189" s="69"/>
      <c r="Z189" s="69"/>
      <c r="AA189" s="70"/>
      <c r="AB189" s="68"/>
      <c r="AC189" s="69"/>
      <c r="AD189" s="69"/>
      <c r="AE189" s="69"/>
      <c r="AF189" s="69"/>
      <c r="AG189" s="70"/>
      <c r="AH189" s="68"/>
      <c r="AI189" s="69"/>
      <c r="AJ189" s="69"/>
      <c r="AK189" s="69"/>
      <c r="AL189" s="69"/>
      <c r="AM189" s="70"/>
      <c r="AN189" s="68"/>
      <c r="AO189" s="69"/>
      <c r="AP189" s="69"/>
      <c r="AQ189" s="69"/>
      <c r="AR189" s="69"/>
      <c r="AS189" s="70"/>
      <c r="AT189" s="68"/>
      <c r="AU189" s="69"/>
      <c r="AV189" s="69"/>
      <c r="AW189" s="69"/>
      <c r="AX189" s="69"/>
      <c r="AY189" s="70"/>
      <c r="AZ189" s="68"/>
      <c r="BA189" s="69"/>
      <c r="BB189" s="69"/>
      <c r="BC189" s="69"/>
      <c r="BD189" s="69"/>
      <c r="BE189" s="70"/>
      <c r="BF189" s="47"/>
      <c r="BG189" s="21"/>
      <c r="BH189" s="21"/>
      <c r="BI189" s="21"/>
      <c r="BJ189" s="21"/>
      <c r="BK189" s="21"/>
      <c r="BL189" s="21"/>
      <c r="BM189" s="21"/>
      <c r="BN189" s="21"/>
      <c r="BO189" s="21"/>
      <c r="BP189" s="21"/>
      <c r="BQ189" s="21"/>
    </row>
    <row r="190" spans="1:69" ht="15" customHeight="1" x14ac:dyDescent="0.2">
      <c r="A190" s="65"/>
      <c r="B190" s="66"/>
      <c r="C190" s="67"/>
      <c r="D190" s="68"/>
      <c r="E190" s="69"/>
      <c r="F190" s="69"/>
      <c r="G190" s="69"/>
      <c r="H190" s="69"/>
      <c r="I190" s="71">
        <f>I183+I166+I154+I138+I120+I104+I90+I75+I62+I48</f>
        <v>12438</v>
      </c>
      <c r="J190" s="68"/>
      <c r="K190" s="69"/>
      <c r="L190" s="69"/>
      <c r="M190" s="69"/>
      <c r="N190" s="69"/>
      <c r="O190" s="71">
        <f>O183+O166+O154+O138+O120+O104+O90+O75+O62+O48</f>
        <v>12383</v>
      </c>
      <c r="P190" s="68"/>
      <c r="Q190" s="69"/>
      <c r="R190" s="69"/>
      <c r="S190" s="69"/>
      <c r="T190" s="69"/>
      <c r="U190" s="71">
        <f>U183+U166+U154+U138+U120+U104+U90+U75+U62+U48</f>
        <v>12449</v>
      </c>
      <c r="V190" s="68"/>
      <c r="W190" s="69"/>
      <c r="X190" s="69"/>
      <c r="Y190" s="69"/>
      <c r="Z190" s="69"/>
      <c r="AA190" s="71">
        <f>AA166+AA154+AA138+AA120+AA104+AA90+AA75+AA62+AA48</f>
        <v>11421</v>
      </c>
      <c r="AB190" s="68"/>
      <c r="AC190" s="69"/>
      <c r="AD190" s="69"/>
      <c r="AE190" s="69"/>
      <c r="AF190" s="69"/>
      <c r="AG190" s="70"/>
      <c r="AH190" s="68"/>
      <c r="AI190" s="69"/>
      <c r="AJ190" s="69"/>
      <c r="AK190" s="69"/>
      <c r="AL190" s="69"/>
      <c r="AM190" s="70"/>
      <c r="AN190" s="68"/>
      <c r="AO190" s="69"/>
      <c r="AP190" s="69"/>
      <c r="AQ190" s="69"/>
      <c r="AR190" s="69"/>
      <c r="AS190" s="70"/>
      <c r="AT190" s="68"/>
      <c r="AU190" s="69"/>
      <c r="AV190" s="69"/>
      <c r="AW190" s="69"/>
      <c r="AX190" s="69"/>
      <c r="AY190" s="70"/>
      <c r="AZ190" s="68"/>
      <c r="BA190" s="69"/>
      <c r="BB190" s="69"/>
      <c r="BC190" s="69"/>
      <c r="BD190" s="69"/>
      <c r="BE190" s="70"/>
      <c r="BF190" s="47"/>
      <c r="BG190" s="21"/>
      <c r="BH190" s="21"/>
      <c r="BI190" s="21"/>
      <c r="BJ190" s="21"/>
      <c r="BK190" s="21"/>
      <c r="BL190" s="21"/>
      <c r="BM190" s="21"/>
      <c r="BN190" s="21"/>
      <c r="BO190" s="21"/>
      <c r="BP190" s="21"/>
      <c r="BQ190" s="21"/>
    </row>
    <row r="191" spans="1:69" ht="15" customHeight="1" x14ac:dyDescent="0.2">
      <c r="A191" s="72"/>
      <c r="B191" s="73"/>
      <c r="C191" s="74"/>
      <c r="D191" s="75"/>
      <c r="E191" s="76"/>
      <c r="F191" s="76"/>
      <c r="G191" s="76"/>
      <c r="H191" s="76"/>
      <c r="I191" s="77">
        <f>I190/80</f>
        <v>155.47499999999999</v>
      </c>
      <c r="J191" s="75"/>
      <c r="K191" s="76"/>
      <c r="L191" s="76"/>
      <c r="M191" s="76"/>
      <c r="N191" s="76"/>
      <c r="O191" s="77">
        <f>O190/80</f>
        <v>154.78749999999999</v>
      </c>
      <c r="P191" s="75"/>
      <c r="Q191" s="76"/>
      <c r="R191" s="76"/>
      <c r="S191" s="76"/>
      <c r="T191" s="76"/>
      <c r="U191" s="77">
        <f>U190/80</f>
        <v>155.61250000000001</v>
      </c>
      <c r="V191" s="75"/>
      <c r="W191" s="76"/>
      <c r="X191" s="76"/>
      <c r="Y191" s="76"/>
      <c r="Z191" s="76"/>
      <c r="AA191" s="77">
        <f>AA190/72</f>
        <v>158.625</v>
      </c>
      <c r="AB191" s="75"/>
      <c r="AC191" s="76"/>
      <c r="AD191" s="76"/>
      <c r="AE191" s="76"/>
      <c r="AF191" s="76"/>
      <c r="AG191" s="78"/>
      <c r="AH191" s="75"/>
      <c r="AI191" s="76"/>
      <c r="AJ191" s="76"/>
      <c r="AK191" s="76"/>
      <c r="AL191" s="76"/>
      <c r="AM191" s="78"/>
      <c r="AN191" s="75"/>
      <c r="AO191" s="76"/>
      <c r="AP191" s="76"/>
      <c r="AQ191" s="76"/>
      <c r="AR191" s="76"/>
      <c r="AS191" s="78"/>
      <c r="AT191" s="75"/>
      <c r="AU191" s="76"/>
      <c r="AV191" s="76"/>
      <c r="AW191" s="76"/>
      <c r="AX191" s="76"/>
      <c r="AY191" s="78"/>
      <c r="AZ191" s="75"/>
      <c r="BA191" s="76"/>
      <c r="BB191" s="76"/>
      <c r="BC191" s="76"/>
      <c r="BD191" s="76"/>
      <c r="BE191" s="78"/>
      <c r="BF191" s="47"/>
      <c r="BG191" s="21"/>
      <c r="BH191" s="21"/>
      <c r="BI191" s="21"/>
      <c r="BJ191" s="21"/>
      <c r="BK191" s="21"/>
      <c r="BL191" s="21"/>
      <c r="BM191" s="21"/>
      <c r="BN191" s="21"/>
      <c r="BO191" s="21"/>
      <c r="BP191" s="21"/>
      <c r="BQ191" s="21"/>
    </row>
  </sheetData>
  <mergeCells count="19">
    <mergeCell ref="AT1:AY1"/>
    <mergeCell ref="AZ1:BE1"/>
    <mergeCell ref="AN1:AS1"/>
    <mergeCell ref="D1:I1"/>
    <mergeCell ref="B36:C36"/>
    <mergeCell ref="B53:C53"/>
    <mergeCell ref="B67:C67"/>
    <mergeCell ref="AH1:AM1"/>
    <mergeCell ref="AB1:AG1"/>
    <mergeCell ref="V1:AA1"/>
    <mergeCell ref="P1:U1"/>
    <mergeCell ref="J1:O1"/>
    <mergeCell ref="B80:C80"/>
    <mergeCell ref="B171:C171"/>
    <mergeCell ref="B95:C95"/>
    <mergeCell ref="B109:C109"/>
    <mergeCell ref="B125:C125"/>
    <mergeCell ref="B143:C143"/>
    <mergeCell ref="B159:C159"/>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showGridLines="0" zoomScale="80" zoomScaleNormal="80" workbookViewId="0">
      <selection activeCell="L11" sqref="L11"/>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6.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x14ac:dyDescent="0.2">
      <c r="A2" s="82" t="str">
        <f>'Détail par équipe'!B3</f>
        <v>Blot</v>
      </c>
      <c r="B2" s="82" t="str">
        <f>'Détail par équipe'!C3</f>
        <v>Bernard</v>
      </c>
      <c r="C2" s="83"/>
      <c r="D2" s="83"/>
      <c r="E2" s="82">
        <f>'Détail par équipe'!BO3</f>
        <v>28</v>
      </c>
      <c r="F2" s="82">
        <f>'Détail par équipe'!BP3</f>
        <v>4544</v>
      </c>
      <c r="G2" s="89">
        <f>ROUNDDOWN(IF(H2&gt;220,0,((220-H2)*0.7)),0)</f>
        <v>40</v>
      </c>
      <c r="H2" s="85">
        <f>ROUNDDOWN(F2/E2,0)</f>
        <v>162</v>
      </c>
      <c r="I2" s="84"/>
    </row>
    <row r="3" spans="1:9" x14ac:dyDescent="0.2">
      <c r="A3" s="82" t="str">
        <f>'Détail par équipe'!B4</f>
        <v>Bottecchia</v>
      </c>
      <c r="B3" s="82" t="str">
        <f>'Détail par équipe'!C4</f>
        <v>Philippe</v>
      </c>
      <c r="C3" s="83"/>
      <c r="D3" s="83"/>
      <c r="E3" s="82">
        <f>'Détail par équipe'!BO4</f>
        <v>28</v>
      </c>
      <c r="F3" s="82">
        <f>'Détail par équipe'!BP4</f>
        <v>4245</v>
      </c>
      <c r="G3" s="89">
        <f t="shared" ref="G3:G32" si="0">ROUNDDOWN(IF(H3&gt;220,0,((220-H3)*0.7)),0)</f>
        <v>48</v>
      </c>
      <c r="H3" s="85">
        <f t="shared" ref="H3:H32" si="1">ROUNDDOWN(F3/E3,0)</f>
        <v>151</v>
      </c>
      <c r="I3" s="84"/>
    </row>
    <row r="4" spans="1:9" x14ac:dyDescent="0.2">
      <c r="A4" s="82" t="str">
        <f>'Détail par équipe'!B5</f>
        <v>Cadic</v>
      </c>
      <c r="B4" s="82" t="str">
        <f>'Détail par équipe'!C5</f>
        <v>Michel</v>
      </c>
      <c r="C4" s="83"/>
      <c r="D4" s="83"/>
      <c r="E4" s="82">
        <f>'Détail par équipe'!BO5</f>
        <v>12</v>
      </c>
      <c r="F4" s="82">
        <f>'Détail par équipe'!BP5</f>
        <v>1915</v>
      </c>
      <c r="G4" s="89">
        <f t="shared" si="0"/>
        <v>42</v>
      </c>
      <c r="H4" s="85">
        <f t="shared" si="1"/>
        <v>159</v>
      </c>
      <c r="I4" s="84"/>
    </row>
    <row r="5" spans="1:9" x14ac:dyDescent="0.2">
      <c r="A5" s="82" t="str">
        <f>'Détail par équipe'!B6</f>
        <v>Clément</v>
      </c>
      <c r="B5" s="82" t="str">
        <f>'Détail par équipe'!C6</f>
        <v>Michel</v>
      </c>
      <c r="C5" s="83"/>
      <c r="D5" s="83"/>
      <c r="E5" s="82">
        <f>'Détail par équipe'!BO6</f>
        <v>16</v>
      </c>
      <c r="F5" s="82">
        <f>'Détail par équipe'!BP6</f>
        <v>2544</v>
      </c>
      <c r="G5" s="89">
        <f t="shared" si="0"/>
        <v>42</v>
      </c>
      <c r="H5" s="85">
        <f t="shared" si="1"/>
        <v>159</v>
      </c>
      <c r="I5" s="86"/>
    </row>
    <row r="6" spans="1:9" x14ac:dyDescent="0.2">
      <c r="A6" s="82" t="str">
        <f>'Détail par équipe'!B7</f>
        <v>Darribau</v>
      </c>
      <c r="B6" s="82" t="str">
        <f>'Détail par équipe'!C7</f>
        <v>Hervé</v>
      </c>
      <c r="C6" s="83"/>
      <c r="D6" s="83"/>
      <c r="E6" s="82">
        <f>'Détail par équipe'!BO7</f>
        <v>0</v>
      </c>
      <c r="F6" s="82">
        <f>'Détail par équipe'!BP7</f>
        <v>0</v>
      </c>
      <c r="G6" s="89" t="e">
        <f t="shared" si="0"/>
        <v>#DIV/0!</v>
      </c>
      <c r="H6" s="85" t="e">
        <f t="shared" si="1"/>
        <v>#DIV/0!</v>
      </c>
      <c r="I6" s="84"/>
    </row>
    <row r="7" spans="1:9" x14ac:dyDescent="0.2">
      <c r="A7" s="82" t="str">
        <f>'Détail par équipe'!B8</f>
        <v>Derchez</v>
      </c>
      <c r="B7" s="82" t="str">
        <f>'Détail par équipe'!C8</f>
        <v>Jean-Paul</v>
      </c>
      <c r="C7" s="83"/>
      <c r="D7" s="83"/>
      <c r="E7" s="82">
        <f>'Détail par équipe'!BO8</f>
        <v>16</v>
      </c>
      <c r="F7" s="82">
        <f>'Détail par équipe'!BP8</f>
        <v>2536</v>
      </c>
      <c r="G7" s="89">
        <f t="shared" si="0"/>
        <v>43</v>
      </c>
      <c r="H7" s="85">
        <f t="shared" si="1"/>
        <v>158</v>
      </c>
      <c r="I7" s="87"/>
    </row>
    <row r="8" spans="1:9" x14ac:dyDescent="0.2">
      <c r="A8" s="82" t="str">
        <f>'Détail par équipe'!B9</f>
        <v>Froloff</v>
      </c>
      <c r="B8" s="82" t="str">
        <f>'Détail par équipe'!C9</f>
        <v>Roger</v>
      </c>
      <c r="C8" s="83"/>
      <c r="D8" s="83"/>
      <c r="E8" s="82">
        <f>'Détail par équipe'!BO9</f>
        <v>0</v>
      </c>
      <c r="F8" s="82">
        <f>'Détail par équipe'!BP9</f>
        <v>0</v>
      </c>
      <c r="G8" s="89" t="e">
        <f t="shared" si="0"/>
        <v>#DIV/0!</v>
      </c>
      <c r="H8" s="85" t="e">
        <f t="shared" si="1"/>
        <v>#DIV/0!</v>
      </c>
      <c r="I8" s="84"/>
    </row>
    <row r="9" spans="1:9" x14ac:dyDescent="0.2">
      <c r="A9" s="82" t="str">
        <f>'Détail par équipe'!B10</f>
        <v>Gateau</v>
      </c>
      <c r="B9" s="82" t="str">
        <f>'Détail par équipe'!C10</f>
        <v>Guy</v>
      </c>
      <c r="C9" s="83"/>
      <c r="D9" s="83"/>
      <c r="E9" s="82">
        <f>'Détail par équipe'!BO10</f>
        <v>0</v>
      </c>
      <c r="F9" s="82">
        <f>'Détail par équipe'!BP10</f>
        <v>0</v>
      </c>
      <c r="G9" s="89" t="e">
        <f t="shared" si="0"/>
        <v>#DIV/0!</v>
      </c>
      <c r="H9" s="85" t="e">
        <f t="shared" si="1"/>
        <v>#DIV/0!</v>
      </c>
      <c r="I9" s="86"/>
    </row>
    <row r="10" spans="1:9" x14ac:dyDescent="0.2">
      <c r="A10" s="82" t="str">
        <f>'Détail par équipe'!B11</f>
        <v>Girardy</v>
      </c>
      <c r="B10" s="82" t="str">
        <f>'Détail par équipe'!C11</f>
        <v>Maguy</v>
      </c>
      <c r="C10" s="83"/>
      <c r="D10" s="83"/>
      <c r="E10" s="82">
        <f>'Détail par équipe'!BO11</f>
        <v>16</v>
      </c>
      <c r="F10" s="82">
        <f>'Détail par équipe'!BP11</f>
        <v>2109</v>
      </c>
      <c r="G10" s="89">
        <f t="shared" si="0"/>
        <v>62</v>
      </c>
      <c r="H10" s="85">
        <f t="shared" si="1"/>
        <v>131</v>
      </c>
      <c r="I10" s="84"/>
    </row>
    <row r="11" spans="1:9" x14ac:dyDescent="0.2">
      <c r="A11" s="82" t="str">
        <f>'Détail par équipe'!B12</f>
        <v>Godivaux</v>
      </c>
      <c r="B11" s="82" t="str">
        <f>'Détail par équipe'!C12</f>
        <v>Nicole</v>
      </c>
      <c r="C11" s="83"/>
      <c r="D11" s="83"/>
      <c r="E11" s="82">
        <f>'Détail par équipe'!BO12</f>
        <v>12</v>
      </c>
      <c r="F11" s="82">
        <f>'Détail par équipe'!BP12</f>
        <v>1757</v>
      </c>
      <c r="G11" s="89">
        <f t="shared" si="0"/>
        <v>51</v>
      </c>
      <c r="H11" s="85">
        <f t="shared" si="1"/>
        <v>146</v>
      </c>
      <c r="I11" s="84"/>
    </row>
    <row r="12" spans="1:9" x14ac:dyDescent="0.2">
      <c r="A12" s="82" t="str">
        <f>'Détail par équipe'!B13</f>
        <v>Guille</v>
      </c>
      <c r="B12" s="82" t="str">
        <f>'Détail par équipe'!C13</f>
        <v>Pascal</v>
      </c>
      <c r="C12" s="83"/>
      <c r="D12" s="83"/>
      <c r="E12" s="82">
        <f>'Détail par équipe'!BO13</f>
        <v>28</v>
      </c>
      <c r="F12" s="82">
        <f>'Détail par équipe'!BP13</f>
        <v>4006</v>
      </c>
      <c r="G12" s="89">
        <f t="shared" si="0"/>
        <v>53</v>
      </c>
      <c r="H12" s="85">
        <f t="shared" si="1"/>
        <v>143</v>
      </c>
      <c r="I12" s="84"/>
    </row>
    <row r="13" spans="1:9" x14ac:dyDescent="0.2">
      <c r="A13" s="82" t="str">
        <f>'Détail par équipe'!B14</f>
        <v>Hasle</v>
      </c>
      <c r="B13" s="82" t="str">
        <f>'Détail par équipe'!C14</f>
        <v>Bernard</v>
      </c>
      <c r="C13" s="83"/>
      <c r="D13" s="83"/>
      <c r="E13" s="82">
        <f>'Détail par équipe'!BO14</f>
        <v>0</v>
      </c>
      <c r="F13" s="82">
        <f>'Détail par équipe'!BP14</f>
        <v>0</v>
      </c>
      <c r="G13" s="89" t="e">
        <f t="shared" si="0"/>
        <v>#DIV/0!</v>
      </c>
      <c r="H13" s="85" t="e">
        <f t="shared" si="1"/>
        <v>#DIV/0!</v>
      </c>
      <c r="I13" s="84"/>
    </row>
    <row r="14" spans="1:9" x14ac:dyDescent="0.2">
      <c r="A14" s="82" t="str">
        <f>'Détail par équipe'!B15</f>
        <v>Ini</v>
      </c>
      <c r="B14" s="82" t="str">
        <f>'Détail par équipe'!C15</f>
        <v>Marc</v>
      </c>
      <c r="C14" s="83"/>
      <c r="D14" s="83"/>
      <c r="E14" s="82">
        <f>'Détail par équipe'!BO15</f>
        <v>12</v>
      </c>
      <c r="F14" s="82">
        <f>'Détail par équipe'!BP15</f>
        <v>1842</v>
      </c>
      <c r="G14" s="89">
        <f t="shared" si="0"/>
        <v>46</v>
      </c>
      <c r="H14" s="85">
        <f t="shared" si="1"/>
        <v>153</v>
      </c>
      <c r="I14" s="84"/>
    </row>
    <row r="15" spans="1:9" x14ac:dyDescent="0.2">
      <c r="A15" s="82" t="str">
        <f>'Détail par équipe'!B16</f>
        <v xml:space="preserve">Lamy </v>
      </c>
      <c r="B15" s="82" t="str">
        <f>'Détail par équipe'!C16</f>
        <v>Eliane</v>
      </c>
      <c r="C15" s="83"/>
      <c r="D15" s="83"/>
      <c r="E15" s="82">
        <f>'Détail par équipe'!BO16</f>
        <v>4</v>
      </c>
      <c r="F15" s="82">
        <f>'Détail par équipe'!BP16</f>
        <v>530</v>
      </c>
      <c r="G15" s="89">
        <f t="shared" si="0"/>
        <v>61</v>
      </c>
      <c r="H15" s="85">
        <f t="shared" si="1"/>
        <v>132</v>
      </c>
      <c r="I15" s="84"/>
    </row>
    <row r="16" spans="1:9" x14ac:dyDescent="0.2">
      <c r="A16" s="82" t="str">
        <f>'Détail par équipe'!B17</f>
        <v>Mager</v>
      </c>
      <c r="B16" s="82" t="str">
        <f>'Détail par équipe'!C17</f>
        <v>Michel</v>
      </c>
      <c r="C16" s="83"/>
      <c r="D16" s="83"/>
      <c r="E16" s="82">
        <f>'Détail par équipe'!BO17</f>
        <v>24</v>
      </c>
      <c r="F16" s="82">
        <f>'Détail par équipe'!BP17</f>
        <v>4050</v>
      </c>
      <c r="G16" s="89">
        <f t="shared" si="0"/>
        <v>36</v>
      </c>
      <c r="H16" s="85">
        <f t="shared" si="1"/>
        <v>168</v>
      </c>
      <c r="I16" s="86"/>
    </row>
    <row r="17" spans="1:9" x14ac:dyDescent="0.2">
      <c r="A17" s="82" t="str">
        <f>'Détail par équipe'!B18</f>
        <v>Malenfer</v>
      </c>
      <c r="B17" s="82" t="str">
        <f>'Détail par équipe'!C18</f>
        <v>Pascal</v>
      </c>
      <c r="C17" s="83"/>
      <c r="D17" s="83"/>
      <c r="E17" s="82">
        <f>'Détail par équipe'!BO18</f>
        <v>0</v>
      </c>
      <c r="F17" s="82">
        <f>'Détail par équipe'!BP18</f>
        <v>0</v>
      </c>
      <c r="G17" s="89" t="e">
        <f t="shared" si="0"/>
        <v>#DIV/0!</v>
      </c>
      <c r="H17" s="85" t="e">
        <f t="shared" si="1"/>
        <v>#DIV/0!</v>
      </c>
      <c r="I17" s="84"/>
    </row>
    <row r="18" spans="1:9" x14ac:dyDescent="0.2">
      <c r="A18" s="82" t="str">
        <f>'Détail par équipe'!B19</f>
        <v>Micaud</v>
      </c>
      <c r="B18" s="82" t="str">
        <f>'Détail par équipe'!C19</f>
        <v>Brigitte</v>
      </c>
      <c r="C18" s="83"/>
      <c r="D18" s="83"/>
      <c r="E18" s="82">
        <f>'Détail par équipe'!BO19</f>
        <v>28</v>
      </c>
      <c r="F18" s="82">
        <f>'Détail par équipe'!BP19</f>
        <v>4066</v>
      </c>
      <c r="G18" s="89">
        <f t="shared" si="0"/>
        <v>52</v>
      </c>
      <c r="H18" s="85">
        <f t="shared" si="1"/>
        <v>145</v>
      </c>
      <c r="I18" s="87"/>
    </row>
    <row r="19" spans="1:9" x14ac:dyDescent="0.2">
      <c r="A19" s="82" t="str">
        <f>'Détail par équipe'!B20</f>
        <v>Milich</v>
      </c>
      <c r="B19" s="82" t="str">
        <f>'Détail par équipe'!C20</f>
        <v>Oscar</v>
      </c>
      <c r="C19" s="83"/>
      <c r="D19" s="83"/>
      <c r="E19" s="82">
        <f>'Détail par équipe'!BO20</f>
        <v>4</v>
      </c>
      <c r="F19" s="82">
        <f>'Détail par équipe'!BP20</f>
        <v>601</v>
      </c>
      <c r="G19" s="89">
        <f t="shared" si="0"/>
        <v>49</v>
      </c>
      <c r="H19" s="85">
        <f t="shared" si="1"/>
        <v>150</v>
      </c>
      <c r="I19" s="84"/>
    </row>
    <row r="20" spans="1:9" x14ac:dyDescent="0.2">
      <c r="A20" s="82" t="str">
        <f>'Détail par équipe'!B21</f>
        <v>Mollet</v>
      </c>
      <c r="B20" s="82" t="str">
        <f>'Détail par équipe'!C21</f>
        <v>Bernard</v>
      </c>
      <c r="C20" s="83"/>
      <c r="D20" s="83"/>
      <c r="E20" s="82">
        <f>'Détail par équipe'!BO21</f>
        <v>4</v>
      </c>
      <c r="F20" s="82">
        <f>'Détail par équipe'!BP21</f>
        <v>629</v>
      </c>
      <c r="G20" s="89">
        <f t="shared" si="0"/>
        <v>44</v>
      </c>
      <c r="H20" s="85">
        <f t="shared" si="1"/>
        <v>157</v>
      </c>
      <c r="I20" s="84"/>
    </row>
    <row r="21" spans="1:9" x14ac:dyDescent="0.2">
      <c r="A21" s="82" t="str">
        <f>'Détail par équipe'!B22</f>
        <v>Nguyen</v>
      </c>
      <c r="B21" s="82" t="str">
        <f>'Détail par équipe'!C22</f>
        <v>Jean</v>
      </c>
      <c r="C21" s="83"/>
      <c r="D21" s="83"/>
      <c r="E21" s="82">
        <f>'Détail par équipe'!BO22</f>
        <v>28</v>
      </c>
      <c r="F21" s="82">
        <f>'Détail par équipe'!BP22</f>
        <v>4831</v>
      </c>
      <c r="G21" s="89">
        <f t="shared" si="0"/>
        <v>33</v>
      </c>
      <c r="H21" s="85">
        <f t="shared" si="1"/>
        <v>172</v>
      </c>
      <c r="I21" s="84"/>
    </row>
    <row r="22" spans="1:9" x14ac:dyDescent="0.2">
      <c r="A22" s="82" t="str">
        <f>'Détail par équipe'!B23</f>
        <v>Parralejo</v>
      </c>
      <c r="B22" s="82" t="str">
        <f>'Détail par équipe'!C23</f>
        <v>Isabel</v>
      </c>
      <c r="C22" s="83"/>
      <c r="D22" s="83"/>
      <c r="E22" s="82">
        <f>'Détail par équipe'!BO23</f>
        <v>28</v>
      </c>
      <c r="F22" s="82">
        <f>'Détail par équipe'!BP23</f>
        <v>3842</v>
      </c>
      <c r="G22" s="89">
        <f t="shared" si="0"/>
        <v>58</v>
      </c>
      <c r="H22" s="85">
        <f t="shared" si="1"/>
        <v>137</v>
      </c>
      <c r="I22" s="86"/>
    </row>
    <row r="23" spans="1:9" x14ac:dyDescent="0.2">
      <c r="A23" s="82" t="str">
        <f>'Détail par équipe'!B24</f>
        <v>Parralejo</v>
      </c>
      <c r="B23" s="82" t="str">
        <f>'Détail par équipe'!C24</f>
        <v>Tony</v>
      </c>
      <c r="C23" s="83"/>
      <c r="D23" s="83"/>
      <c r="E23" s="82">
        <f>'Détail par équipe'!BO24</f>
        <v>28</v>
      </c>
      <c r="F23" s="82">
        <f>'Détail par équipe'!BP24</f>
        <v>4801</v>
      </c>
      <c r="G23" s="89">
        <f t="shared" si="0"/>
        <v>34</v>
      </c>
      <c r="H23" s="85">
        <f t="shared" si="1"/>
        <v>171</v>
      </c>
      <c r="I23" s="84"/>
    </row>
    <row r="24" spans="1:9" x14ac:dyDescent="0.2">
      <c r="A24" s="82" t="str">
        <f>'Détail par équipe'!B25</f>
        <v>Puyaubreau</v>
      </c>
      <c r="B24" s="82" t="str">
        <f>'Détail par équipe'!C25</f>
        <v>François</v>
      </c>
      <c r="C24" s="83"/>
      <c r="D24" s="83"/>
      <c r="E24" s="82">
        <f>'Détail par équipe'!BO25</f>
        <v>16</v>
      </c>
      <c r="F24" s="82">
        <f>'Détail par équipe'!BP25</f>
        <v>2759</v>
      </c>
      <c r="G24" s="89">
        <f t="shared" si="0"/>
        <v>33</v>
      </c>
      <c r="H24" s="85">
        <f t="shared" si="1"/>
        <v>172</v>
      </c>
      <c r="I24" s="84"/>
    </row>
    <row r="25" spans="1:9" x14ac:dyDescent="0.2">
      <c r="A25" s="82" t="str">
        <f>'Détail par équipe'!B26</f>
        <v>Quibeuf</v>
      </c>
      <c r="B25" s="82" t="str">
        <f>'Détail par équipe'!C26</f>
        <v>Catherine</v>
      </c>
      <c r="C25" s="83"/>
      <c r="D25" s="83"/>
      <c r="E25" s="82">
        <f>'Détail par équipe'!BO26</f>
        <v>28</v>
      </c>
      <c r="F25" s="82">
        <f>'Détail par équipe'!BP26</f>
        <v>3791</v>
      </c>
      <c r="G25" s="89">
        <f t="shared" si="0"/>
        <v>59</v>
      </c>
      <c r="H25" s="85">
        <f t="shared" si="1"/>
        <v>135</v>
      </c>
      <c r="I25" s="84"/>
    </row>
    <row r="26" spans="1:9" x14ac:dyDescent="0.2">
      <c r="A26" s="82" t="str">
        <f>'Détail par équipe'!B27</f>
        <v>Remondin</v>
      </c>
      <c r="B26" s="82" t="str">
        <f>'Détail par équipe'!C27</f>
        <v>Jacky</v>
      </c>
      <c r="C26" s="95"/>
      <c r="D26" s="95"/>
      <c r="E26" s="82">
        <f>'Détail par équipe'!BO27</f>
        <v>8</v>
      </c>
      <c r="F26" s="82">
        <f>'Détail par équipe'!BP27</f>
        <v>1394</v>
      </c>
      <c r="G26" s="89">
        <f t="shared" si="0"/>
        <v>32</v>
      </c>
      <c r="H26" s="85">
        <f t="shared" si="1"/>
        <v>174</v>
      </c>
      <c r="I26" s="84"/>
    </row>
    <row r="27" spans="1:9" x14ac:dyDescent="0.2">
      <c r="A27" s="82" t="str">
        <f>'Détail par équipe'!B28</f>
        <v>Roussel</v>
      </c>
      <c r="B27" s="82" t="str">
        <f>'Détail par équipe'!C28</f>
        <v>Jacky</v>
      </c>
      <c r="C27" s="95"/>
      <c r="D27" s="95"/>
      <c r="E27" s="82">
        <f>'Détail par équipe'!BO28</f>
        <v>23</v>
      </c>
      <c r="F27" s="82">
        <f>'Détail par équipe'!BP28</f>
        <v>3588</v>
      </c>
      <c r="G27" s="89">
        <f t="shared" si="0"/>
        <v>44</v>
      </c>
      <c r="H27" s="85">
        <f t="shared" si="1"/>
        <v>156</v>
      </c>
      <c r="I27" s="86"/>
    </row>
    <row r="28" spans="1:9" x14ac:dyDescent="0.2">
      <c r="A28" s="82" t="str">
        <f>'Détail par équipe'!B29</f>
        <v>Schambert</v>
      </c>
      <c r="B28" s="82" t="str">
        <f>'Détail par équipe'!C29</f>
        <v>Bernard</v>
      </c>
      <c r="C28" s="99"/>
      <c r="D28" s="99"/>
      <c r="E28" s="82">
        <f>'Détail par équipe'!BO29</f>
        <v>12</v>
      </c>
      <c r="F28" s="82">
        <f>'Détail par équipe'!BP29</f>
        <v>1798</v>
      </c>
      <c r="G28" s="89">
        <f t="shared" si="0"/>
        <v>49</v>
      </c>
      <c r="H28" s="85">
        <f t="shared" si="1"/>
        <v>149</v>
      </c>
      <c r="I28" s="84"/>
    </row>
    <row r="29" spans="1:9" x14ac:dyDescent="0.2">
      <c r="A29" s="82" t="str">
        <f>'Détail par équipe'!B30</f>
        <v>Soleihac</v>
      </c>
      <c r="B29" s="82" t="str">
        <f>'Détail par équipe'!C30</f>
        <v>Christian</v>
      </c>
      <c r="C29" s="83"/>
      <c r="D29" s="83"/>
      <c r="E29" s="82">
        <f>'Détail par équipe'!BO30</f>
        <v>12</v>
      </c>
      <c r="F29" s="82">
        <f>'Détail par équipe'!BP30</f>
        <v>1782</v>
      </c>
      <c r="G29" s="89">
        <f t="shared" si="0"/>
        <v>50</v>
      </c>
      <c r="H29" s="85">
        <f t="shared" si="1"/>
        <v>148</v>
      </c>
      <c r="I29" s="84"/>
    </row>
    <row r="30" spans="1:9" x14ac:dyDescent="0.2">
      <c r="A30" s="82" t="str">
        <f>'Détail par équipe'!B31</f>
        <v>Subacchi</v>
      </c>
      <c r="B30" s="82" t="str">
        <f>'Détail par équipe'!C31</f>
        <v>Claudine</v>
      </c>
      <c r="C30" s="90"/>
      <c r="D30" s="90"/>
      <c r="E30" s="82">
        <f>'Détail par équipe'!BO31</f>
        <v>28</v>
      </c>
      <c r="F30" s="82">
        <f>'Détail par équipe'!BP31</f>
        <v>4562</v>
      </c>
      <c r="G30" s="89">
        <f t="shared" si="0"/>
        <v>40</v>
      </c>
      <c r="H30" s="85">
        <f t="shared" si="1"/>
        <v>162</v>
      </c>
      <c r="I30" s="84"/>
    </row>
    <row r="31" spans="1:9" x14ac:dyDescent="0.2">
      <c r="A31" s="82" t="str">
        <f>'Détail par équipe'!B32</f>
        <v>Subacchi</v>
      </c>
      <c r="B31" s="82" t="str">
        <f>'Détail par équipe'!C32</f>
        <v>Michel</v>
      </c>
      <c r="C31" s="90"/>
      <c r="D31" s="90"/>
      <c r="E31" s="82">
        <f>'Détail par équipe'!BO32</f>
        <v>28</v>
      </c>
      <c r="F31" s="82">
        <f>'Détail par équipe'!BP32</f>
        <v>4689</v>
      </c>
      <c r="G31" s="89">
        <f t="shared" si="0"/>
        <v>37</v>
      </c>
      <c r="H31" s="85">
        <f t="shared" si="1"/>
        <v>167</v>
      </c>
      <c r="I31" s="84"/>
    </row>
    <row r="32" spans="1:9" s="98" customFormat="1" x14ac:dyDescent="0.2">
      <c r="A32" s="82" t="str">
        <f>'Détail par équipe'!B33</f>
        <v>Trouvé</v>
      </c>
      <c r="B32" s="82" t="str">
        <f>'Détail par équipe'!C33</f>
        <v>Francis</v>
      </c>
      <c r="C32" s="96"/>
      <c r="D32" s="96"/>
      <c r="E32" s="82">
        <f>'Détail par équipe'!BO33</f>
        <v>16</v>
      </c>
      <c r="F32" s="82">
        <f>'Détail par équipe'!BP33</f>
        <v>2718</v>
      </c>
      <c r="G32" s="89">
        <f t="shared" si="0"/>
        <v>35</v>
      </c>
      <c r="H32" s="85">
        <f t="shared" si="1"/>
        <v>169</v>
      </c>
      <c r="I32" s="97"/>
    </row>
    <row r="33" spans="1:8" x14ac:dyDescent="0.2">
      <c r="A33" s="82" t="str">
        <f>'Détail par équipe'!B34</f>
        <v>Wosinski</v>
      </c>
      <c r="B33" s="82" t="str">
        <f>'Détail par équipe'!C34</f>
        <v>Stéphane</v>
      </c>
      <c r="C33" s="96"/>
      <c r="D33" s="96"/>
      <c r="E33" s="82">
        <f>'Détail par équipe'!BO34</f>
        <v>12</v>
      </c>
      <c r="F33" s="82">
        <f>'Détail par équipe'!BP34</f>
        <v>2036</v>
      </c>
      <c r="G33" s="89">
        <f t="shared" ref="G33" si="2">ROUNDDOWN(IF(H33&gt;220,0,((220-H33)*0.7)),0)</f>
        <v>35</v>
      </c>
      <c r="H33" s="85">
        <f t="shared" ref="H33" si="3">ROUNDDOWN(F33/E33,0)</f>
        <v>169</v>
      </c>
    </row>
  </sheetData>
  <sortState xmlns:xlrd2="http://schemas.microsoft.com/office/spreadsheetml/2017/richdata2" ref="A2:H32">
    <sortCondition ref="A2:A32"/>
    <sortCondition ref="B2:B32"/>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Moyennes!Zone_d_impression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2023-11-21T10:28:44Z</cp:lastPrinted>
  <dcterms:created xsi:type="dcterms:W3CDTF">2022-09-19T13:35:18Z</dcterms:created>
  <dcterms:modified xsi:type="dcterms:W3CDTF">2023-11-21T10:30:33Z</dcterms:modified>
</cp:coreProperties>
</file>