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0BEE776-E91F-4140-9AAA-0F0B71EBCFF9}"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O21" i="2" l="1"/>
  <c r="B58" i="4"/>
  <c r="A58" i="4"/>
  <c r="B77" i="4"/>
  <c r="A77" i="4"/>
  <c r="B76" i="4"/>
  <c r="A76" i="4"/>
  <c r="B78" i="4"/>
  <c r="A78" i="4"/>
  <c r="B60" i="4"/>
  <c r="A60" i="4"/>
  <c r="B70" i="4"/>
  <c r="A70" i="4"/>
  <c r="B74" i="4"/>
  <c r="A74" i="4"/>
  <c r="B57" i="4"/>
  <c r="A57" i="4"/>
  <c r="B63" i="4"/>
  <c r="A63" i="4"/>
  <c r="B69" i="4"/>
  <c r="A69" i="4"/>
  <c r="B53" i="4"/>
  <c r="A53" i="4"/>
  <c r="B61" i="4"/>
  <c r="A61" i="4"/>
  <c r="B71" i="4"/>
  <c r="A71" i="4"/>
  <c r="B54" i="4"/>
  <c r="A54" i="4"/>
  <c r="B65" i="4"/>
  <c r="A65" i="4"/>
  <c r="B68" i="4"/>
  <c r="A68" i="4"/>
  <c r="B59" i="4"/>
  <c r="A59" i="4"/>
  <c r="B73" i="4"/>
  <c r="A73" i="4"/>
  <c r="B55" i="4"/>
  <c r="A55" i="4"/>
  <c r="B64" i="4"/>
  <c r="A64" i="4"/>
  <c r="B72" i="4"/>
  <c r="A72" i="4"/>
  <c r="B67" i="4"/>
  <c r="A67" i="4"/>
  <c r="B66" i="4"/>
  <c r="A66" i="4"/>
  <c r="B62" i="4"/>
  <c r="A62" i="4"/>
  <c r="B52" i="4"/>
  <c r="A52" i="4"/>
  <c r="B51" i="4"/>
  <c r="A51" i="4"/>
  <c r="B50" i="4"/>
  <c r="A50" i="4"/>
  <c r="B49" i="4"/>
  <c r="A49" i="4"/>
  <c r="B48" i="4"/>
  <c r="A48" i="4"/>
  <c r="B47" i="4"/>
  <c r="A47" i="4"/>
  <c r="B46" i="4"/>
  <c r="A46" i="4"/>
  <c r="B44" i="4"/>
  <c r="A44" i="4"/>
  <c r="B43" i="4"/>
  <c r="A43" i="4"/>
  <c r="B42" i="4"/>
  <c r="A42" i="4"/>
  <c r="B41" i="4"/>
  <c r="A41" i="4"/>
  <c r="B40" i="4"/>
  <c r="A40" i="4"/>
  <c r="B39" i="4"/>
  <c r="A39" i="4"/>
  <c r="B45" i="4"/>
  <c r="A45" i="4"/>
  <c r="B38" i="4"/>
  <c r="A38" i="4"/>
  <c r="B37" i="4"/>
  <c r="A37" i="4"/>
  <c r="B36" i="4"/>
  <c r="A36" i="4"/>
  <c r="B35" i="4"/>
  <c r="A35" i="4"/>
  <c r="B34" i="4"/>
  <c r="A34" i="4"/>
  <c r="B32" i="4"/>
  <c r="A32" i="4"/>
  <c r="B31" i="4"/>
  <c r="A31" i="4"/>
  <c r="B30" i="4"/>
  <c r="A30" i="4"/>
  <c r="B33" i="4"/>
  <c r="A33" i="4"/>
  <c r="B29" i="4"/>
  <c r="A29" i="4"/>
  <c r="B28" i="4"/>
  <c r="A28" i="4"/>
  <c r="B27" i="4"/>
  <c r="A27" i="4"/>
  <c r="B26" i="4"/>
  <c r="A26" i="4"/>
  <c r="B25" i="4"/>
  <c r="A25" i="4"/>
  <c r="B24" i="4"/>
  <c r="A24" i="4"/>
  <c r="B23" i="4"/>
  <c r="A23" i="4"/>
  <c r="B22" i="4"/>
  <c r="A22" i="4"/>
  <c r="B18" i="4"/>
  <c r="A18" i="4"/>
  <c r="B17" i="4"/>
  <c r="A17" i="4"/>
  <c r="B16" i="4"/>
  <c r="A16" i="4"/>
  <c r="B15" i="4"/>
  <c r="A15" i="4"/>
  <c r="B14" i="4"/>
  <c r="A14" i="4"/>
  <c r="B13" i="4"/>
  <c r="A13" i="4"/>
  <c r="B20" i="4"/>
  <c r="A20" i="4"/>
  <c r="B12" i="4"/>
  <c r="A12" i="4"/>
  <c r="B19" i="4"/>
  <c r="A19" i="4"/>
  <c r="B56" i="4"/>
  <c r="A56" i="4"/>
  <c r="B21" i="4"/>
  <c r="A21" i="4"/>
  <c r="B11" i="4"/>
  <c r="A11" i="4"/>
  <c r="B10" i="4"/>
  <c r="A10" i="4"/>
  <c r="B5" i="4"/>
  <c r="A5" i="4"/>
  <c r="B4" i="4"/>
  <c r="A4" i="4"/>
  <c r="B8" i="4"/>
  <c r="A8" i="4"/>
  <c r="B80" i="4"/>
  <c r="A80" i="4"/>
  <c r="B75" i="4"/>
  <c r="A75" i="4"/>
  <c r="B9" i="4"/>
  <c r="A9" i="4"/>
  <c r="B3" i="4"/>
  <c r="A3" i="4"/>
  <c r="B7" i="4"/>
  <c r="A7" i="4"/>
  <c r="B79" i="4"/>
  <c r="A79" i="4"/>
  <c r="B6" i="4"/>
  <c r="A6" i="4"/>
  <c r="B2" i="4"/>
  <c r="A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T162" i="3" s="1"/>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50"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8"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46"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8"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7"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CC139" i="3" s="1"/>
  <c r="E56" i="4" s="1"/>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6"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5"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7" i="4" s="1"/>
  <c r="BQ100" i="3"/>
  <c r="BK100" i="3"/>
  <c r="BE100" i="3"/>
  <c r="AY100" i="3"/>
  <c r="AS100" i="3"/>
  <c r="AM100" i="3"/>
  <c r="AG100" i="3"/>
  <c r="AA100" i="3"/>
  <c r="U100" i="3"/>
  <c r="O100" i="3"/>
  <c r="I100" i="3"/>
  <c r="CD100" i="3" s="1"/>
  <c r="F17"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7" i="4" s="1"/>
  <c r="BR76" i="3"/>
  <c r="BQ76" i="3"/>
  <c r="BK76" i="3"/>
  <c r="BE76" i="3"/>
  <c r="AY76" i="3"/>
  <c r="AS76" i="3"/>
  <c r="AM76" i="3"/>
  <c r="AG76" i="3"/>
  <c r="AA76" i="3"/>
  <c r="U76" i="3"/>
  <c r="O76" i="3"/>
  <c r="I76" i="3"/>
  <c r="CD76" i="3" s="1"/>
  <c r="F37" i="4" s="1"/>
  <c r="G37" i="4" s="1"/>
  <c r="H37" i="4" s="1"/>
  <c r="CB75" i="3"/>
  <c r="CA75" i="3"/>
  <c r="BZ75" i="3"/>
  <c r="BY75" i="3"/>
  <c r="BX75" i="3"/>
  <c r="BW75" i="3"/>
  <c r="BV75" i="3"/>
  <c r="BU75" i="3"/>
  <c r="CC75" i="3" s="1"/>
  <c r="E24" i="4" s="1"/>
  <c r="BT75" i="3"/>
  <c r="BS75" i="3"/>
  <c r="BR75" i="3"/>
  <c r="BQ75" i="3"/>
  <c r="BK75" i="3"/>
  <c r="BE75" i="3"/>
  <c r="AY75" i="3"/>
  <c r="AS75" i="3"/>
  <c r="AM75" i="3"/>
  <c r="AG75" i="3"/>
  <c r="AA75" i="3"/>
  <c r="U75" i="3"/>
  <c r="O75" i="3"/>
  <c r="I75" i="3"/>
  <c r="CB74" i="3"/>
  <c r="CA74" i="3"/>
  <c r="BZ74" i="3"/>
  <c r="BY74" i="3"/>
  <c r="BX74" i="3"/>
  <c r="BW74" i="3"/>
  <c r="BV74" i="3"/>
  <c r="BU74" i="3"/>
  <c r="CC74" i="3" s="1"/>
  <c r="E21"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T66" i="3" s="1"/>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2"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51"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9"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7" i="4" s="1"/>
  <c r="CB47" i="3"/>
  <c r="CA47" i="3"/>
  <c r="BZ47" i="3"/>
  <c r="BY47" i="3"/>
  <c r="BX47" i="3"/>
  <c r="BW47" i="3"/>
  <c r="BV47" i="3"/>
  <c r="BU47" i="3"/>
  <c r="BT47" i="3"/>
  <c r="CC47" i="3" s="1"/>
  <c r="E44" i="4" s="1"/>
  <c r="BS47" i="3"/>
  <c r="BR47" i="3"/>
  <c r="BQ47" i="3"/>
  <c r="BK47" i="3"/>
  <c r="BE47" i="3"/>
  <c r="AY47" i="3"/>
  <c r="AS47" i="3"/>
  <c r="AM47" i="3"/>
  <c r="AG47" i="3"/>
  <c r="AA47" i="3"/>
  <c r="U47" i="3"/>
  <c r="O47" i="3"/>
  <c r="I47" i="3"/>
  <c r="CD47" i="3" s="1"/>
  <c r="CB46" i="3"/>
  <c r="CA46" i="3"/>
  <c r="BZ46" i="3"/>
  <c r="BY46" i="3"/>
  <c r="BX46" i="3"/>
  <c r="BW46" i="3"/>
  <c r="BV46" i="3"/>
  <c r="BU46" i="3"/>
  <c r="CC46" i="3" s="1"/>
  <c r="E31"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3"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9"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14"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U36" i="3" s="1"/>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11" i="4" s="1"/>
  <c r="BS19" i="3"/>
  <c r="BR19" i="3"/>
  <c r="BQ19" i="3"/>
  <c r="BK19" i="3"/>
  <c r="BE19" i="3"/>
  <c r="AY19" i="3"/>
  <c r="AS19" i="3"/>
  <c r="AM19" i="3"/>
  <c r="AG19" i="3"/>
  <c r="AA19" i="3"/>
  <c r="U19" i="3"/>
  <c r="O19" i="3"/>
  <c r="I19" i="3"/>
  <c r="CB18" i="3"/>
  <c r="CA18" i="3"/>
  <c r="BZ18" i="3"/>
  <c r="BY18" i="3"/>
  <c r="BX18" i="3"/>
  <c r="BW18" i="3"/>
  <c r="BV18" i="3"/>
  <c r="BU18" i="3"/>
  <c r="BT18" i="3"/>
  <c r="CC18" i="3" s="1"/>
  <c r="E4"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41"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7" i="2"/>
  <c r="C4" i="2"/>
  <c r="C5" i="2"/>
  <c r="C12" i="2"/>
  <c r="C2" i="2"/>
  <c r="C9" i="2"/>
  <c r="C13" i="2"/>
  <c r="C10" i="2"/>
  <c r="C11" i="2"/>
  <c r="C6" i="2"/>
  <c r="C8" i="2"/>
  <c r="C3" i="2"/>
  <c r="N1" i="2"/>
  <c r="M1" i="2"/>
  <c r="L1" i="2"/>
  <c r="K1" i="2"/>
  <c r="J1" i="2"/>
  <c r="I1" i="2"/>
  <c r="H1" i="2"/>
  <c r="G1" i="2"/>
  <c r="F1" i="2"/>
  <c r="E1" i="2"/>
  <c r="D1" i="2"/>
  <c r="M131" i="3" l="1"/>
  <c r="M144" i="3"/>
  <c r="CD138" i="3"/>
  <c r="F75"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5" i="4" s="1"/>
  <c r="CC88" i="3"/>
  <c r="E32" i="4" s="1"/>
  <c r="BJ92" i="3"/>
  <c r="AS104" i="3"/>
  <c r="CD114" i="3"/>
  <c r="F33" i="4" s="1"/>
  <c r="BK117" i="3"/>
  <c r="BQ143" i="3"/>
  <c r="CC138" i="3"/>
  <c r="E75" i="4" s="1"/>
  <c r="G75" i="4" s="1"/>
  <c r="H75" i="4" s="1"/>
  <c r="CC152" i="3"/>
  <c r="E18" i="4" s="1"/>
  <c r="F131" i="3"/>
  <c r="F120" i="3" s="1"/>
  <c r="Q144" i="3"/>
  <c r="AC144" i="3"/>
  <c r="E145" i="3"/>
  <c r="O130" i="3"/>
  <c r="O132" i="3" s="1"/>
  <c r="AM130" i="3"/>
  <c r="H144" i="3"/>
  <c r="H146" i="3" s="1"/>
  <c r="H131" i="3"/>
  <c r="AE144" i="3"/>
  <c r="CD86" i="3"/>
  <c r="F9" i="4" s="1"/>
  <c r="BR91" i="3"/>
  <c r="AE105" i="3"/>
  <c r="AE146" i="3" s="1"/>
  <c r="G119" i="3"/>
  <c r="I91" i="3"/>
  <c r="I104" i="3"/>
  <c r="AG104" i="3"/>
  <c r="CE100" i="3"/>
  <c r="T118" i="3"/>
  <c r="CD74" i="3"/>
  <c r="F21" i="4" s="1"/>
  <c r="G21" i="4" s="1"/>
  <c r="H21" i="4" s="1"/>
  <c r="AJ79" i="3"/>
  <c r="K53" i="3"/>
  <c r="K55" i="3" s="1"/>
  <c r="AI53" i="3"/>
  <c r="AL79" i="3"/>
  <c r="H11" i="3"/>
  <c r="I11" i="3" s="1"/>
  <c r="I23" i="3"/>
  <c r="H24" i="3"/>
  <c r="H26" i="3" s="1"/>
  <c r="AL24" i="3"/>
  <c r="F54" i="3"/>
  <c r="CC63" i="3"/>
  <c r="E36" i="4" s="1"/>
  <c r="BN66" i="3"/>
  <c r="BN68" i="3" s="1"/>
  <c r="BO66" i="3"/>
  <c r="BO68" i="3" s="1"/>
  <c r="BM67" i="3"/>
  <c r="BM66" i="3"/>
  <c r="BM26" i="3" s="1"/>
  <c r="BP66" i="3"/>
  <c r="BN67" i="3"/>
  <c r="CD21" i="3"/>
  <c r="CC21" i="3"/>
  <c r="E34"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35"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43"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7" i="4" s="1"/>
  <c r="BZ117" i="3"/>
  <c r="CD112" i="3"/>
  <c r="F7"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30"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9" i="4" s="1"/>
  <c r="AY117" i="3"/>
  <c r="AX118" i="3"/>
  <c r="AX164" i="3" s="1"/>
  <c r="AV118" i="3"/>
  <c r="AV120" i="3" s="1"/>
  <c r="CD154" i="3"/>
  <c r="F42"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45"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20" i="4" s="1"/>
  <c r="AK11" i="3"/>
  <c r="AK13" i="3" s="1"/>
  <c r="AL12" i="3"/>
  <c r="AL11" i="3"/>
  <c r="AL13" i="3" s="1"/>
  <c r="AM12" i="3"/>
  <c r="AK144" i="3"/>
  <c r="AM143" i="3"/>
  <c r="AJ144" i="3"/>
  <c r="AL145" i="3"/>
  <c r="AJ131" i="3"/>
  <c r="AJ81" i="3" s="1"/>
  <c r="AL131" i="3"/>
  <c r="AL133" i="3" s="1"/>
  <c r="AI131" i="3"/>
  <c r="BW131" i="3" s="1"/>
  <c r="AK132" i="3"/>
  <c r="CD73" i="3"/>
  <c r="F8"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35"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45" i="4" s="1"/>
  <c r="CD102" i="3"/>
  <c r="CC102" i="3"/>
  <c r="E38" i="4" s="1"/>
  <c r="AD107" i="3"/>
  <c r="AD106" i="3"/>
  <c r="AE107" i="3"/>
  <c r="BU36" i="3"/>
  <c r="X38" i="3"/>
  <c r="X37" i="3"/>
  <c r="X39" i="3" s="1"/>
  <c r="Y39" i="3"/>
  <c r="Z37" i="3"/>
  <c r="W38" i="3"/>
  <c r="CD31" i="3"/>
  <c r="F79" i="4" s="1"/>
  <c r="W37" i="3"/>
  <c r="AA10" i="3"/>
  <c r="CD6" i="3"/>
  <c r="F20" i="4" s="1"/>
  <c r="Y12" i="3"/>
  <c r="CC3" i="3"/>
  <c r="E68" i="4" s="1"/>
  <c r="Z11" i="3"/>
  <c r="Z13" i="3" s="1"/>
  <c r="BU78" i="3"/>
  <c r="W79" i="3"/>
  <c r="W80" i="3"/>
  <c r="Z81" i="3"/>
  <c r="Y79" i="3"/>
  <c r="X79" i="3"/>
  <c r="X81" i="3" s="1"/>
  <c r="X80" i="3"/>
  <c r="Z144" i="3"/>
  <c r="AA143" i="3"/>
  <c r="X144" i="3"/>
  <c r="X146" i="3" s="1"/>
  <c r="X145" i="3"/>
  <c r="W144" i="3"/>
  <c r="Y144" i="3"/>
  <c r="Y146" i="3" s="1"/>
  <c r="CD44" i="3"/>
  <c r="F6" i="4" s="1"/>
  <c r="CC44" i="3"/>
  <c r="E6" i="4" s="1"/>
  <c r="Z53" i="3"/>
  <c r="Y53" i="3"/>
  <c r="Y55" i="3" s="1"/>
  <c r="W53" i="3"/>
  <c r="Y54" i="3"/>
  <c r="Z55" i="3"/>
  <c r="X131" i="3"/>
  <c r="W131" i="3"/>
  <c r="W133" i="3" s="1"/>
  <c r="W132" i="3"/>
  <c r="Y131" i="3"/>
  <c r="AA131" i="3" s="1"/>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9" i="4" s="1"/>
  <c r="G9" i="4" s="1"/>
  <c r="H9" i="4" s="1"/>
  <c r="S93" i="3"/>
  <c r="Q92" i="3"/>
  <c r="S92" i="3"/>
  <c r="BT91" i="3"/>
  <c r="R92" i="3"/>
  <c r="T92" i="3"/>
  <c r="CC73" i="3"/>
  <c r="E8" i="4" s="1"/>
  <c r="CD71" i="3"/>
  <c r="F54" i="4" s="1"/>
  <c r="CD16" i="3"/>
  <c r="F61" i="4" s="1"/>
  <c r="BT23" i="3"/>
  <c r="U23" i="3"/>
  <c r="U25" i="3" s="1"/>
  <c r="S24" i="3"/>
  <c r="S26" i="3" s="1"/>
  <c r="T24" i="3"/>
  <c r="Q25" i="3"/>
  <c r="T26" i="3"/>
  <c r="R25" i="3"/>
  <c r="R24" i="3"/>
  <c r="R26" i="3" s="1"/>
  <c r="T25" i="3"/>
  <c r="BT104" i="3"/>
  <c r="U104" i="3"/>
  <c r="S105" i="3"/>
  <c r="T105" i="3"/>
  <c r="R105" i="3"/>
  <c r="T106" i="3"/>
  <c r="CD150" i="3"/>
  <c r="F59" i="4" s="1"/>
  <c r="R163" i="3"/>
  <c r="Q162" i="3"/>
  <c r="R162" i="3"/>
  <c r="S162" i="3"/>
  <c r="S68" i="3" s="1"/>
  <c r="Q67" i="3"/>
  <c r="CC58" i="3"/>
  <c r="E73" i="4" s="1"/>
  <c r="R67" i="3"/>
  <c r="Q66" i="3"/>
  <c r="R66" i="3"/>
  <c r="T53" i="3"/>
  <c r="R53" i="3"/>
  <c r="R55" i="3" s="1"/>
  <c r="BT52" i="3"/>
  <c r="Q54" i="3"/>
  <c r="T55" i="3"/>
  <c r="T54" i="3"/>
  <c r="S53" i="3"/>
  <c r="S146" i="3" s="1"/>
  <c r="CC136" i="3"/>
  <c r="E74" i="4" s="1"/>
  <c r="S144" i="3"/>
  <c r="T144" i="3"/>
  <c r="U143" i="3"/>
  <c r="CD137" i="3"/>
  <c r="F63" i="4" s="1"/>
  <c r="BT143" i="3"/>
  <c r="R144" i="3"/>
  <c r="BT144" i="3" s="1"/>
  <c r="U130" i="3"/>
  <c r="R132" i="3"/>
  <c r="CD124" i="3"/>
  <c r="F76" i="4" s="1"/>
  <c r="CC124" i="3"/>
  <c r="E76" i="4" s="1"/>
  <c r="R131" i="3"/>
  <c r="U131" i="3" s="1"/>
  <c r="S131" i="3"/>
  <c r="Q131" i="3"/>
  <c r="S133" i="3"/>
  <c r="CD125" i="3"/>
  <c r="F80" i="4" s="1"/>
  <c r="CC125" i="3"/>
  <c r="E80" i="4" s="1"/>
  <c r="T11" i="3"/>
  <c r="BT10" i="3"/>
  <c r="U10" i="3"/>
  <c r="CD5" i="3"/>
  <c r="F10" i="4" s="1"/>
  <c r="CC5" i="3"/>
  <c r="E10" i="4" s="1"/>
  <c r="R37" i="3"/>
  <c r="R120" i="3" s="1"/>
  <c r="BT36" i="3"/>
  <c r="Q37" i="3"/>
  <c r="Q39" i="3" s="1"/>
  <c r="R39" i="3"/>
  <c r="R38" i="3"/>
  <c r="S37" i="3"/>
  <c r="S39" i="3" s="1"/>
  <c r="T37" i="3"/>
  <c r="T120" i="3" s="1"/>
  <c r="Q119" i="3"/>
  <c r="R118" i="3"/>
  <c r="CD111" i="3"/>
  <c r="F67" i="4" s="1"/>
  <c r="S118" i="3"/>
  <c r="Q118" i="3"/>
  <c r="CC113" i="3"/>
  <c r="E19" i="4" s="1"/>
  <c r="O104" i="3"/>
  <c r="O106" i="3" s="1"/>
  <c r="CC98" i="3"/>
  <c r="E77" i="4" s="1"/>
  <c r="K105" i="3"/>
  <c r="K107" i="3" s="1"/>
  <c r="M105" i="3"/>
  <c r="M133" i="3" s="1"/>
  <c r="CD97" i="3"/>
  <c r="F53" i="4" s="1"/>
  <c r="CC97" i="3"/>
  <c r="E53" i="4" s="1"/>
  <c r="K106" i="3"/>
  <c r="BS130" i="3"/>
  <c r="K131" i="3"/>
  <c r="M132" i="3"/>
  <c r="N131" i="3"/>
  <c r="L131" i="3"/>
  <c r="L133" i="3" s="1"/>
  <c r="N92" i="3"/>
  <c r="CC84" i="3"/>
  <c r="E66" i="4" s="1"/>
  <c r="M93" i="3"/>
  <c r="N93" i="3"/>
  <c r="M92" i="3"/>
  <c r="M94" i="3" s="1"/>
  <c r="L92" i="3"/>
  <c r="O10" i="3"/>
  <c r="CC4" i="3"/>
  <c r="E64" i="4" s="1"/>
  <c r="CD4" i="3"/>
  <c r="F64" i="4" s="1"/>
  <c r="L118" i="3"/>
  <c r="CC137" i="3"/>
  <c r="E63" i="4" s="1"/>
  <c r="L144" i="3"/>
  <c r="N145" i="3"/>
  <c r="CC111" i="3"/>
  <c r="E67" i="4" s="1"/>
  <c r="O117" i="3"/>
  <c r="CC30" i="3"/>
  <c r="E57" i="4" s="1"/>
  <c r="L37" i="3"/>
  <c r="L39" i="3" s="1"/>
  <c r="M37" i="3"/>
  <c r="M164" i="3" s="1"/>
  <c r="CC29" i="3"/>
  <c r="E55" i="4" s="1"/>
  <c r="N37" i="3"/>
  <c r="N39" i="3" s="1"/>
  <c r="N38" i="3"/>
  <c r="K37" i="3"/>
  <c r="K39" i="3" s="1"/>
  <c r="CC150" i="3"/>
  <c r="E59" i="4" s="1"/>
  <c r="N162" i="3"/>
  <c r="BS162" i="3" s="1"/>
  <c r="BS161" i="3"/>
  <c r="CC149" i="3"/>
  <c r="E65" i="4" s="1"/>
  <c r="M163" i="3"/>
  <c r="CC17" i="3"/>
  <c r="E60" i="4" s="1"/>
  <c r="BS23" i="3"/>
  <c r="N80" i="3"/>
  <c r="CC16" i="3"/>
  <c r="E61" i="4" s="1"/>
  <c r="L24" i="3"/>
  <c r="L26" i="3" s="1"/>
  <c r="K24" i="3"/>
  <c r="K26" i="3" s="1"/>
  <c r="M24" i="3"/>
  <c r="M26" i="3" s="1"/>
  <c r="N24" i="3"/>
  <c r="N26" i="3" s="1"/>
  <c r="L25" i="3"/>
  <c r="M25" i="3"/>
  <c r="BS78" i="3"/>
  <c r="CC71" i="3"/>
  <c r="E54" i="4" s="1"/>
  <c r="O78" i="3"/>
  <c r="N79" i="3"/>
  <c r="L79" i="3"/>
  <c r="K80" i="3"/>
  <c r="M79" i="3"/>
  <c r="M80" i="3"/>
  <c r="CD59" i="3"/>
  <c r="F71" i="4" s="1"/>
  <c r="N66" i="3"/>
  <c r="CC43" i="3"/>
  <c r="E69" i="4" s="1"/>
  <c r="L53" i="3"/>
  <c r="CD42" i="3"/>
  <c r="F58" i="4" s="1"/>
  <c r="CC42" i="3"/>
  <c r="E58" i="4" s="1"/>
  <c r="M53" i="3"/>
  <c r="K54" i="3"/>
  <c r="E26" i="3"/>
  <c r="F34" i="4"/>
  <c r="CE21" i="3"/>
  <c r="F30" i="4"/>
  <c r="G30" i="4" s="1"/>
  <c r="H30" i="4" s="1"/>
  <c r="I12" i="3"/>
  <c r="F41" i="4"/>
  <c r="G41" i="4" s="1"/>
  <c r="H41" i="4" s="1"/>
  <c r="CE8" i="3"/>
  <c r="F4" i="4"/>
  <c r="G4" i="4" s="1"/>
  <c r="H4" i="4" s="1"/>
  <c r="CE18" i="3"/>
  <c r="F23" i="4"/>
  <c r="S13" i="3"/>
  <c r="R12" i="3"/>
  <c r="BI12" i="3"/>
  <c r="S12" i="3"/>
  <c r="BQ12" i="3"/>
  <c r="BR36" i="3"/>
  <c r="E37" i="3"/>
  <c r="BC53" i="3"/>
  <c r="BZ52" i="3"/>
  <c r="CD58" i="3"/>
  <c r="I65" i="3"/>
  <c r="BY65" i="3"/>
  <c r="AU66" i="3"/>
  <c r="AU68" i="3" s="1"/>
  <c r="F15" i="4"/>
  <c r="K11" i="3"/>
  <c r="BS10" i="3"/>
  <c r="BR10" i="3"/>
  <c r="BX10" i="3"/>
  <c r="L11" i="3"/>
  <c r="Q11" i="3"/>
  <c r="Q13" i="3" s="1"/>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X26" i="3"/>
  <c r="AA36" i="3"/>
  <c r="AA12" i="3" s="1"/>
  <c r="AY36" i="3"/>
  <c r="AY25" i="3" s="1"/>
  <c r="BT37" i="3"/>
  <c r="BV36" i="3"/>
  <c r="AC37" i="3"/>
  <c r="AC39" i="3" s="1"/>
  <c r="AQ37" i="3"/>
  <c r="AQ39" i="3" s="1"/>
  <c r="O52" i="3"/>
  <c r="AM52" i="3"/>
  <c r="BK52" i="3"/>
  <c r="BK54" i="3" s="1"/>
  <c r="F31" i="4"/>
  <c r="G31" i="4" s="1"/>
  <c r="H31" i="4" s="1"/>
  <c r="CE46" i="3"/>
  <c r="F49" i="4"/>
  <c r="G49" i="4" s="1"/>
  <c r="H49" i="4" s="1"/>
  <c r="CE49" i="3"/>
  <c r="Q53" i="3"/>
  <c r="Q55" i="3" s="1"/>
  <c r="H81" i="3"/>
  <c r="G80" i="3"/>
  <c r="F80" i="3"/>
  <c r="E81" i="3"/>
  <c r="I80" i="3"/>
  <c r="H79" i="3"/>
  <c r="H80" i="3"/>
  <c r="G79" i="3"/>
  <c r="AV79" i="3"/>
  <c r="AV81" i="3" s="1"/>
  <c r="AI11" i="3"/>
  <c r="AI13" i="3" s="1"/>
  <c r="BW10" i="3"/>
  <c r="M12" i="3"/>
  <c r="BN12" i="3"/>
  <c r="L12" i="3"/>
  <c r="BP13" i="3"/>
  <c r="CC20" i="3"/>
  <c r="E23" i="4" s="1"/>
  <c r="X24" i="3"/>
  <c r="X26" i="3" s="1"/>
  <c r="CB23" i="3"/>
  <c r="BV23" i="3"/>
  <c r="F26" i="3"/>
  <c r="AU24" i="3"/>
  <c r="H25" i="3"/>
  <c r="AA25" i="3"/>
  <c r="AU25" i="3"/>
  <c r="Z26" i="3"/>
  <c r="CD29" i="3"/>
  <c r="CD30" i="3"/>
  <c r="BZ36" i="3"/>
  <c r="BA37" i="3"/>
  <c r="F13" i="4"/>
  <c r="G13" i="4" s="1"/>
  <c r="H13" i="4" s="1"/>
  <c r="CE45" i="3"/>
  <c r="F44" i="4"/>
  <c r="G44" i="4" s="1"/>
  <c r="H44" i="4" s="1"/>
  <c r="CE47" i="3"/>
  <c r="G53" i="3"/>
  <c r="G54" i="3"/>
  <c r="BR52" i="3"/>
  <c r="F55" i="3"/>
  <c r="M66" i="3"/>
  <c r="M55" i="3" s="1"/>
  <c r="BS65" i="3"/>
  <c r="Y67" i="3"/>
  <c r="Y68" i="3"/>
  <c r="X67" i="3"/>
  <c r="W67" i="3"/>
  <c r="W68" i="3"/>
  <c r="Z66" i="3"/>
  <c r="Z68" i="3" s="1"/>
  <c r="W66" i="3"/>
  <c r="Z67" i="3"/>
  <c r="T79" i="3"/>
  <c r="BT78" i="3"/>
  <c r="Q80" i="3"/>
  <c r="T80" i="3"/>
  <c r="T81" i="3"/>
  <c r="R80" i="3"/>
  <c r="S79" i="3"/>
  <c r="S81" i="3" s="1"/>
  <c r="E80" i="3"/>
  <c r="F81" i="3"/>
  <c r="AP93" i="3"/>
  <c r="AO93" i="3"/>
  <c r="AR93" i="3"/>
  <c r="AQ93" i="3"/>
  <c r="AR92" i="3"/>
  <c r="AR94" i="3" s="1"/>
  <c r="CC31" i="3"/>
  <c r="E79" i="4" s="1"/>
  <c r="F29" i="4"/>
  <c r="G29" i="4" s="1"/>
  <c r="H29" i="4" s="1"/>
  <c r="F51" i="4"/>
  <c r="G51" i="4" s="1"/>
  <c r="H51" i="4" s="1"/>
  <c r="CE50" i="3"/>
  <c r="U52" i="3"/>
  <c r="U54" i="3" s="1"/>
  <c r="F36" i="4"/>
  <c r="CE63" i="3"/>
  <c r="AE11" i="3"/>
  <c r="AE13" i="3" s="1"/>
  <c r="BO11" i="3"/>
  <c r="BO13" i="3" s="1"/>
  <c r="BY10" i="3"/>
  <c r="M11" i="3"/>
  <c r="M13" i="3" s="1"/>
  <c r="R11" i="3"/>
  <c r="R13" i="3" s="1"/>
  <c r="X11" i="3"/>
  <c r="AC11" i="3"/>
  <c r="AC13" i="3" s="1"/>
  <c r="AK12" i="3"/>
  <c r="AP12" i="3"/>
  <c r="AC12" i="3"/>
  <c r="AI12" i="3"/>
  <c r="AO12" i="3"/>
  <c r="BH12" i="3"/>
  <c r="BO12" i="3"/>
  <c r="T13"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5" i="4"/>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12" i="4"/>
  <c r="G12" i="4" s="1"/>
  <c r="H12"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25" i="4"/>
  <c r="G25" i="4" s="1"/>
  <c r="H25" i="4" s="1"/>
  <c r="CE101" i="3"/>
  <c r="G107" i="3"/>
  <c r="H118" i="3"/>
  <c r="H120" i="3" s="1"/>
  <c r="BR117" i="3"/>
  <c r="E25" i="3"/>
  <c r="I25" i="3"/>
  <c r="S25" i="3"/>
  <c r="AC25" i="3"/>
  <c r="AG25" i="3"/>
  <c r="AQ25" i="3"/>
  <c r="BA25" i="3"/>
  <c r="BO25" i="3"/>
  <c r="F38" i="3"/>
  <c r="K38" i="3"/>
  <c r="O38" i="3"/>
  <c r="T38" i="3"/>
  <c r="Y38" i="3"/>
  <c r="AD38" i="3"/>
  <c r="AI38" i="3"/>
  <c r="AR38" i="3"/>
  <c r="AW38" i="3"/>
  <c r="BB38" i="3"/>
  <c r="BG38" i="3"/>
  <c r="BP38" i="3"/>
  <c r="G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5" i="4" s="1"/>
  <c r="F32" i="4"/>
  <c r="G32" i="4" s="1"/>
  <c r="H32"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71" i="4" s="1"/>
  <c r="CD62" i="3"/>
  <c r="CC62" i="3"/>
  <c r="E22" i="4" s="1"/>
  <c r="BT65" i="3"/>
  <c r="X66" i="3"/>
  <c r="CB65" i="3"/>
  <c r="AI67" i="3"/>
  <c r="AL67" i="3"/>
  <c r="AJ66" i="3"/>
  <c r="AJ68" i="3" s="1"/>
  <c r="M67" i="3"/>
  <c r="BI67" i="3"/>
  <c r="N68" i="3"/>
  <c r="AA78" i="3"/>
  <c r="AA80" i="3" s="1"/>
  <c r="AY78" i="3"/>
  <c r="AY80" i="3" s="1"/>
  <c r="CD72" i="3"/>
  <c r="CC72" i="3"/>
  <c r="E72"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2" i="4"/>
  <c r="G2" i="4" s="1"/>
  <c r="H2" i="4" s="1"/>
  <c r="CE99" i="3"/>
  <c r="F107" i="3"/>
  <c r="BM105" i="3"/>
  <c r="CD110" i="3"/>
  <c r="I117" i="3"/>
  <c r="AG117" i="3"/>
  <c r="BE117" i="3"/>
  <c r="BE54" i="3" s="1"/>
  <c r="BT118" i="3"/>
  <c r="BU117" i="3"/>
  <c r="W118" i="3"/>
  <c r="W120" i="3" s="1"/>
  <c r="F39" i="4"/>
  <c r="CE128" i="3"/>
  <c r="F48" i="4"/>
  <c r="G48" i="4" s="1"/>
  <c r="H48" i="4" s="1"/>
  <c r="CE156" i="3"/>
  <c r="E67" i="3"/>
  <c r="I67" i="3"/>
  <c r="S67" i="3"/>
  <c r="AC67" i="3"/>
  <c r="AG67" i="3"/>
  <c r="AQ67" i="3"/>
  <c r="BA67" i="3"/>
  <c r="BE67" i="3"/>
  <c r="BO67" i="3"/>
  <c r="T68" i="3"/>
  <c r="BB68" i="3"/>
  <c r="BP68" i="3"/>
  <c r="U91" i="3"/>
  <c r="U93" i="3" s="1"/>
  <c r="AS91" i="3"/>
  <c r="AS93" i="3" s="1"/>
  <c r="BQ91" i="3"/>
  <c r="BQ93" i="3" s="1"/>
  <c r="CC85" i="3"/>
  <c r="E70" i="4" s="1"/>
  <c r="BU91" i="3"/>
  <c r="AI92" i="3"/>
  <c r="AI55" i="3" s="1"/>
  <c r="BW91" i="3"/>
  <c r="BO92" i="3"/>
  <c r="BO94" i="3" s="1"/>
  <c r="BD92" i="3"/>
  <c r="BP92" i="3"/>
  <c r="BP94" i="3" s="1"/>
  <c r="BA93" i="3"/>
  <c r="AA104" i="3"/>
  <c r="AY104" i="3"/>
  <c r="F38" i="4"/>
  <c r="G38" i="4" s="1"/>
  <c r="H38" i="4" s="1"/>
  <c r="CE102"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43" i="4" s="1"/>
  <c r="AD92" i="3"/>
  <c r="AD94" i="3" s="1"/>
  <c r="AO92" i="3"/>
  <c r="AO94" i="3" s="1"/>
  <c r="BZ91" i="3"/>
  <c r="BG92" i="3"/>
  <c r="BG94" i="3" s="1"/>
  <c r="CA91" i="3"/>
  <c r="H93" i="3"/>
  <c r="G92" i="3"/>
  <c r="G93" i="3"/>
  <c r="G94" i="3"/>
  <c r="F93" i="3"/>
  <c r="S94" i="3"/>
  <c r="R93" i="3"/>
  <c r="Q93" i="3"/>
  <c r="Q94" i="3"/>
  <c r="T93" i="3"/>
  <c r="I93" i="3"/>
  <c r="BE93" i="3"/>
  <c r="BB94" i="3"/>
  <c r="CD98" i="3"/>
  <c r="G17" i="4"/>
  <c r="H17" i="4" s="1"/>
  <c r="Q105" i="3"/>
  <c r="U117" i="3"/>
  <c r="U119" i="3" s="1"/>
  <c r="AS117" i="3"/>
  <c r="AS119" i="3" s="1"/>
  <c r="BQ117" i="3"/>
  <c r="BQ119" i="3" s="1"/>
  <c r="CC114" i="3"/>
  <c r="E33" i="4" s="1"/>
  <c r="M118" i="3"/>
  <c r="M120" i="3" s="1"/>
  <c r="N118" i="3"/>
  <c r="Z118" i="3"/>
  <c r="AJ120" i="3"/>
  <c r="AI119" i="3"/>
  <c r="AL119" i="3"/>
  <c r="AK119" i="3"/>
  <c r="AJ119" i="3"/>
  <c r="AK120" i="3"/>
  <c r="AI118" i="3"/>
  <c r="AW119" i="3"/>
  <c r="AV119" i="3"/>
  <c r="AU119" i="3"/>
  <c r="AX119" i="3"/>
  <c r="F56" i="4"/>
  <c r="G56" i="4" s="1"/>
  <c r="H56"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26" i="4" s="1"/>
  <c r="CD140" i="3"/>
  <c r="F40" i="4"/>
  <c r="K144" i="3"/>
  <c r="K146" i="3" s="1"/>
  <c r="BS143" i="3"/>
  <c r="O143" i="3"/>
  <c r="O145" i="3" s="1"/>
  <c r="BN144" i="3"/>
  <c r="AC145" i="3"/>
  <c r="F18"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G119" i="3"/>
  <c r="AC119" i="3"/>
  <c r="AF119" i="3"/>
  <c r="AO120" i="3"/>
  <c r="AR119" i="3"/>
  <c r="AR120" i="3"/>
  <c r="AQ119" i="3"/>
  <c r="AQ120" i="3"/>
  <c r="AP119" i="3"/>
  <c r="AE119" i="3"/>
  <c r="AP120" i="3"/>
  <c r="BI120" i="3"/>
  <c r="AA130" i="3"/>
  <c r="AY130" i="3"/>
  <c r="CC123" i="3"/>
  <c r="E62"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16" i="4"/>
  <c r="G16" i="4" s="1"/>
  <c r="H16" i="4" s="1"/>
  <c r="CE126" i="3"/>
  <c r="CC128" i="3"/>
  <c r="E39" i="4" s="1"/>
  <c r="BU130" i="3"/>
  <c r="BV130" i="3"/>
  <c r="AC131" i="3"/>
  <c r="CC141" i="3"/>
  <c r="E40" i="4" s="1"/>
  <c r="AD144" i="3"/>
  <c r="BV144" i="3" s="1"/>
  <c r="BV143" i="3"/>
  <c r="BG144" i="3"/>
  <c r="BG146" i="3" s="1"/>
  <c r="CA143" i="3"/>
  <c r="H145" i="3"/>
  <c r="G145"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50" i="4"/>
  <c r="G50" i="4" s="1"/>
  <c r="H50" i="4" s="1"/>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8" i="4"/>
  <c r="G28" i="4" s="1"/>
  <c r="H28" i="4" s="1"/>
  <c r="CE153" i="3"/>
  <c r="CC155" i="3"/>
  <c r="BR161" i="3"/>
  <c r="E162" i="3"/>
  <c r="E146" i="3" s="1"/>
  <c r="I161" i="3"/>
  <c r="BW161" i="3"/>
  <c r="BO119" i="3"/>
  <c r="BP120" i="3"/>
  <c r="F132" i="3"/>
  <c r="K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3" i="4" s="1"/>
  <c r="CC158" i="3"/>
  <c r="E52" i="4" s="1"/>
  <c r="BV161" i="3"/>
  <c r="AC162" i="3"/>
  <c r="AC164" i="3" s="1"/>
  <c r="CA161" i="3"/>
  <c r="BO162" i="3"/>
  <c r="BQ162" i="3" s="1"/>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G36" i="4" l="1"/>
  <c r="H36" i="4" s="1"/>
  <c r="G35" i="4"/>
  <c r="H35" i="4" s="1"/>
  <c r="CE138" i="3"/>
  <c r="G5" i="4"/>
  <c r="H5" i="4" s="1"/>
  <c r="L55" i="3"/>
  <c r="F133" i="3"/>
  <c r="F68" i="3"/>
  <c r="E68" i="3"/>
  <c r="G20" i="4"/>
  <c r="H20" i="4" s="1"/>
  <c r="BR144" i="3"/>
  <c r="CE7" i="3"/>
  <c r="G64" i="4"/>
  <c r="H64" i="4" s="1"/>
  <c r="AS37" i="3"/>
  <c r="BA13" i="3"/>
  <c r="CE74" i="3"/>
  <c r="BI13" i="3"/>
  <c r="BE12" i="3"/>
  <c r="CB66" i="3"/>
  <c r="BJ13" i="3"/>
  <c r="BK12" i="3"/>
  <c r="BP39" i="3"/>
  <c r="BN55" i="3"/>
  <c r="CE86" i="3"/>
  <c r="BX118" i="3"/>
  <c r="BB55" i="3"/>
  <c r="G7" i="4"/>
  <c r="H7" i="4" s="1"/>
  <c r="BO39" i="3"/>
  <c r="AO81" i="3"/>
  <c r="BQ38" i="3"/>
  <c r="AY12" i="3"/>
  <c r="AP81" i="3"/>
  <c r="BM55" i="3"/>
  <c r="AU13" i="3"/>
  <c r="BO55" i="3"/>
  <c r="BQ54" i="3"/>
  <c r="AX13" i="3"/>
  <c r="AW13" i="3"/>
  <c r="BC26" i="3"/>
  <c r="G18" i="4"/>
  <c r="H18" i="4" s="1"/>
  <c r="BE144" i="3"/>
  <c r="BX144" i="3"/>
  <c r="AU120" i="3"/>
  <c r="AV68" i="3"/>
  <c r="AY144" i="3"/>
  <c r="AY146" i="3" s="1"/>
  <c r="AY147" i="3" s="1"/>
  <c r="K2" i="2"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U165" i="3" s="1"/>
  <c r="F13" i="2" s="1"/>
  <c r="AK94" i="3"/>
  <c r="X107" i="3"/>
  <c r="Z107" i="3"/>
  <c r="AF55" i="3"/>
  <c r="CE20" i="3"/>
  <c r="N94" i="3"/>
  <c r="R133" i="3"/>
  <c r="AE68" i="3"/>
  <c r="BV24" i="3"/>
  <c r="BU37" i="3"/>
  <c r="AF68" i="3"/>
  <c r="AD55" i="3"/>
  <c r="AG56" i="3" s="1"/>
  <c r="H8" i="2" s="1"/>
  <c r="O163" i="3"/>
  <c r="AG24" i="3"/>
  <c r="L94" i="3"/>
  <c r="AC68" i="3"/>
  <c r="AM37" i="3"/>
  <c r="AJ107" i="3"/>
  <c r="BM68" i="3"/>
  <c r="BQ67" i="3"/>
  <c r="BQ66" i="3"/>
  <c r="BQ68" i="3" s="1"/>
  <c r="G34" i="4"/>
  <c r="H34" i="4" s="1"/>
  <c r="BQ24" i="3"/>
  <c r="BO26" i="3"/>
  <c r="BN164" i="3"/>
  <c r="BM13" i="3"/>
  <c r="BO164" i="3"/>
  <c r="CB162" i="3"/>
  <c r="BN146" i="3"/>
  <c r="BQ131" i="3"/>
  <c r="BQ133" i="3" s="1"/>
  <c r="CB131" i="3"/>
  <c r="BO146" i="3"/>
  <c r="CB146" i="3" s="1"/>
  <c r="BN81" i="3"/>
  <c r="CB118" i="3"/>
  <c r="BQ80" i="3"/>
  <c r="BQ118" i="3"/>
  <c r="BQ120" i="3" s="1"/>
  <c r="BQ121" i="3" s="1"/>
  <c r="N11"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3"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11" i="2" s="1"/>
  <c r="AO13" i="3"/>
  <c r="G45" i="4"/>
  <c r="H45" i="4" s="1"/>
  <c r="AS12" i="3"/>
  <c r="AS11" i="3"/>
  <c r="AS13" i="3" s="1"/>
  <c r="AQ13" i="3"/>
  <c r="AS25" i="3"/>
  <c r="BX131" i="3"/>
  <c r="AS131" i="3"/>
  <c r="AS133" i="3" s="1"/>
  <c r="AS134" i="3" s="1"/>
  <c r="J4" i="2" s="1"/>
  <c r="AO26" i="3"/>
  <c r="BX24" i="3"/>
  <c r="AS24" i="3"/>
  <c r="AS54" i="3"/>
  <c r="BX162" i="3"/>
  <c r="AS162" i="3"/>
  <c r="AS164" i="3" s="1"/>
  <c r="G6" i="4"/>
  <c r="H6"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10"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23" i="4"/>
  <c r="H23" i="4" s="1"/>
  <c r="G8" i="4"/>
  <c r="H8" i="4" s="1"/>
  <c r="AA38" i="3"/>
  <c r="X13" i="3"/>
  <c r="AA37" i="3"/>
  <c r="AA39" i="3" s="1"/>
  <c r="AA79" i="3"/>
  <c r="AA81" i="3" s="1"/>
  <c r="BU79" i="3"/>
  <c r="Y81" i="3"/>
  <c r="AA144" i="3"/>
  <c r="W146" i="3"/>
  <c r="BU144" i="3"/>
  <c r="AA82" i="3"/>
  <c r="G3" i="2" s="1"/>
  <c r="AA53" i="3"/>
  <c r="AA55" i="3" s="1"/>
  <c r="BU53" i="3"/>
  <c r="AA132" i="3"/>
  <c r="W55" i="3"/>
  <c r="X133" i="3"/>
  <c r="AA133" i="3"/>
  <c r="X55" i="3"/>
  <c r="BU131" i="3"/>
  <c r="Y133" i="3"/>
  <c r="X120" i="3"/>
  <c r="CE16" i="3"/>
  <c r="G61" i="4"/>
  <c r="H61" i="4" s="1"/>
  <c r="AA24" i="3"/>
  <c r="AA26" i="3" s="1"/>
  <c r="AA27" i="3" s="1"/>
  <c r="G10" i="2" s="1"/>
  <c r="BU24" i="3"/>
  <c r="CE114" i="3"/>
  <c r="AA106" i="3"/>
  <c r="BU105" i="3"/>
  <c r="AA67" i="3"/>
  <c r="AA105" i="3"/>
  <c r="X68" i="3"/>
  <c r="CE150" i="3"/>
  <c r="Z164" i="3"/>
  <c r="AA162" i="3"/>
  <c r="AA93" i="3"/>
  <c r="BU162" i="3"/>
  <c r="X164" i="3"/>
  <c r="W94" i="3"/>
  <c r="CE87" i="3"/>
  <c r="G19" i="4"/>
  <c r="H19" i="4" s="1"/>
  <c r="G10" i="4"/>
  <c r="H10" i="4" s="1"/>
  <c r="G67" i="4"/>
  <c r="H67" i="4" s="1"/>
  <c r="BT92" i="3"/>
  <c r="U92" i="3"/>
  <c r="R94" i="3"/>
  <c r="R81" i="3"/>
  <c r="CD91" i="3"/>
  <c r="U80" i="3"/>
  <c r="S107" i="3"/>
  <c r="CC23" i="3"/>
  <c r="T107" i="3"/>
  <c r="U106" i="3"/>
  <c r="Q107" i="3"/>
  <c r="CE97" i="3"/>
  <c r="G53" i="4"/>
  <c r="H53" i="4" s="1"/>
  <c r="S164" i="3"/>
  <c r="BT162" i="3"/>
  <c r="U162" i="3"/>
  <c r="U164" i="3" s="1"/>
  <c r="R68" i="3"/>
  <c r="U67" i="3"/>
  <c r="Q68" i="3"/>
  <c r="BT66" i="3"/>
  <c r="S55" i="3"/>
  <c r="CE42" i="3"/>
  <c r="CD52" i="3"/>
  <c r="Q146" i="3"/>
  <c r="U145" i="3"/>
  <c r="U144" i="3"/>
  <c r="CE137" i="3"/>
  <c r="R146" i="3"/>
  <c r="G76" i="4"/>
  <c r="H76" i="4" s="1"/>
  <c r="CE124" i="3"/>
  <c r="Q133" i="3"/>
  <c r="CE125" i="3"/>
  <c r="G80" i="4"/>
  <c r="H80" i="4" s="1"/>
  <c r="U12" i="3"/>
  <c r="CE5" i="3"/>
  <c r="Q120" i="3"/>
  <c r="U37" i="3"/>
  <c r="U39" i="3" s="1"/>
  <c r="U40" i="3" s="1"/>
  <c r="F5" i="2" s="1"/>
  <c r="U118" i="3"/>
  <c r="U168" i="3"/>
  <c r="U169" i="3" s="1"/>
  <c r="M107" i="3"/>
  <c r="N133" i="3"/>
  <c r="G59" i="4"/>
  <c r="H59" i="4" s="1"/>
  <c r="G63" i="4"/>
  <c r="H63" i="4" s="1"/>
  <c r="G40" i="4"/>
  <c r="H40" i="4" s="1"/>
  <c r="G54" i="4"/>
  <c r="H54" i="4" s="1"/>
  <c r="G43" i="4"/>
  <c r="H43"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10" i="2" s="1"/>
  <c r="M81" i="3"/>
  <c r="N81" i="3"/>
  <c r="G71" i="4"/>
  <c r="H71" i="4" s="1"/>
  <c r="M68" i="3"/>
  <c r="L68" i="3"/>
  <c r="BS53" i="3"/>
  <c r="O53" i="3"/>
  <c r="O54" i="3"/>
  <c r="G58" i="4"/>
  <c r="H58" i="4" s="1"/>
  <c r="N55" i="3"/>
  <c r="I168" i="3"/>
  <c r="I169" i="3" s="1"/>
  <c r="CD161" i="3"/>
  <c r="I163" i="3"/>
  <c r="F74" i="4"/>
  <c r="G74" i="4" s="1"/>
  <c r="H74" i="4" s="1"/>
  <c r="CE136" i="3"/>
  <c r="F62" i="4"/>
  <c r="G62" i="4" s="1"/>
  <c r="H62" i="4" s="1"/>
  <c r="CE123" i="3"/>
  <c r="BV79" i="3"/>
  <c r="AG79" i="3"/>
  <c r="F52" i="4"/>
  <c r="G52" i="4" s="1"/>
  <c r="H52" i="4" s="1"/>
  <c r="CE158" i="3"/>
  <c r="AG144" i="3"/>
  <c r="AG146" i="3" s="1"/>
  <c r="CC130" i="3"/>
  <c r="F27" i="4"/>
  <c r="G27" i="4" s="1"/>
  <c r="H27" i="4" s="1"/>
  <c r="CE140" i="3"/>
  <c r="I105" i="3"/>
  <c r="H39" i="3"/>
  <c r="H55" i="3"/>
  <c r="CA79" i="3"/>
  <c r="BK79" i="3"/>
  <c r="BK81" i="3" s="1"/>
  <c r="BK82" i="3" s="1"/>
  <c r="M3" i="2" s="1"/>
  <c r="E47" i="4"/>
  <c r="G47" i="4" s="1"/>
  <c r="H47" i="4" s="1"/>
  <c r="CE48" i="3"/>
  <c r="CD36" i="3"/>
  <c r="G81" i="3"/>
  <c r="G68" i="3"/>
  <c r="AS165" i="3"/>
  <c r="J13" i="2" s="1"/>
  <c r="E42" i="4"/>
  <c r="G42" i="4" s="1"/>
  <c r="H42" i="4" s="1"/>
  <c r="CE154" i="3"/>
  <c r="F65" i="4"/>
  <c r="G65" i="4" s="1"/>
  <c r="H65" i="4" s="1"/>
  <c r="CE149" i="3"/>
  <c r="BZ145" i="3"/>
  <c r="BT145" i="3"/>
  <c r="CC143" i="3"/>
  <c r="F26" i="4"/>
  <c r="G26" i="4" s="1"/>
  <c r="H26" i="4" s="1"/>
  <c r="CE127" i="3"/>
  <c r="I145" i="3"/>
  <c r="BS144" i="3"/>
  <c r="O144" i="3"/>
  <c r="O146" i="3" s="1"/>
  <c r="BW118" i="3"/>
  <c r="AM118" i="3"/>
  <c r="F70" i="4"/>
  <c r="G70" i="4" s="1"/>
  <c r="H70" i="4" s="1"/>
  <c r="CE85" i="3"/>
  <c r="BR105" i="3"/>
  <c r="BU118" i="3"/>
  <c r="AA118" i="3"/>
  <c r="CD117" i="3"/>
  <c r="I119" i="3"/>
  <c r="F68" i="4"/>
  <c r="G68" i="4" s="1"/>
  <c r="H68" i="4" s="1"/>
  <c r="CE3" i="3"/>
  <c r="BK53" i="3"/>
  <c r="BK24" i="3"/>
  <c r="CA24" i="3"/>
  <c r="BS11" i="3"/>
  <c r="O11" i="3"/>
  <c r="F73" i="4"/>
  <c r="G73" i="4" s="1"/>
  <c r="H73" i="4" s="1"/>
  <c r="CE58" i="3"/>
  <c r="CA145" i="3"/>
  <c r="BV131" i="3"/>
  <c r="AG131" i="3"/>
  <c r="O105" i="3"/>
  <c r="O107" i="3" s="1"/>
  <c r="BS105" i="3"/>
  <c r="F66" i="4"/>
  <c r="G66" i="4" s="1"/>
  <c r="H66" i="4" s="1"/>
  <c r="CE84" i="3"/>
  <c r="BT105" i="3"/>
  <c r="U105" i="3"/>
  <c r="E46" i="4"/>
  <c r="G46" i="4" s="1"/>
  <c r="H46" i="4" s="1"/>
  <c r="CE155" i="3"/>
  <c r="AA168" i="3"/>
  <c r="AA169" i="3" s="1"/>
  <c r="BX146" i="3"/>
  <c r="BR146" i="3"/>
  <c r="CB144" i="3"/>
  <c r="BQ144" i="3"/>
  <c r="BQ146" i="3" s="1"/>
  <c r="H107" i="3"/>
  <c r="CC104" i="3"/>
  <c r="BR92" i="3"/>
  <c r="I92" i="3"/>
  <c r="F77" i="4"/>
  <c r="G77" i="4" s="1"/>
  <c r="H77" i="4" s="1"/>
  <c r="CE98" i="3"/>
  <c r="E94" i="3"/>
  <c r="CB92" i="3"/>
  <c r="CC78" i="3"/>
  <c r="F72" i="4"/>
  <c r="G72" i="4" s="1"/>
  <c r="H72" i="4" s="1"/>
  <c r="CE72" i="3"/>
  <c r="BW66" i="3"/>
  <c r="AM66" i="3"/>
  <c r="AM68" i="3" s="1"/>
  <c r="AM69" i="3" s="1"/>
  <c r="I7" i="2" s="1"/>
  <c r="F22" i="4"/>
  <c r="G22" i="4" s="1"/>
  <c r="H22" i="4" s="1"/>
  <c r="CE62" i="3"/>
  <c r="AY53" i="3"/>
  <c r="BY53" i="3"/>
  <c r="F57" i="4"/>
  <c r="G57" i="4" s="1"/>
  <c r="H57" i="4" s="1"/>
  <c r="CE30" i="3"/>
  <c r="AS92" i="3"/>
  <c r="AS94" i="3" s="1"/>
  <c r="AS95" i="3" s="1"/>
  <c r="J6" i="2" s="1"/>
  <c r="BX92" i="3"/>
  <c r="F78" i="4"/>
  <c r="G78" i="4" s="1"/>
  <c r="H78" i="4" s="1"/>
  <c r="CE110" i="3"/>
  <c r="CA66" i="3"/>
  <c r="BK66" i="3"/>
  <c r="BV11" i="3"/>
  <c r="AG11" i="3"/>
  <c r="G55" i="3"/>
  <c r="I53" i="3"/>
  <c r="F55" i="4"/>
  <c r="G55" i="4" s="1"/>
  <c r="H55" i="4" s="1"/>
  <c r="CE29" i="3"/>
  <c r="BY24" i="3"/>
  <c r="AY24" i="3"/>
  <c r="BW11" i="3"/>
  <c r="AM11" i="3"/>
  <c r="AM13" i="3" s="1"/>
  <c r="AM14" i="3" s="1"/>
  <c r="I9" i="2" s="1"/>
  <c r="BY66" i="3"/>
  <c r="AY66" i="3"/>
  <c r="AY68" i="3" s="1"/>
  <c r="BZ162" i="3"/>
  <c r="BE162" i="3"/>
  <c r="BE164" i="3" s="1"/>
  <c r="BY145" i="3"/>
  <c r="BQ134" i="3"/>
  <c r="N4" i="2" s="1"/>
  <c r="O168" i="3"/>
  <c r="O169" i="3" s="1"/>
  <c r="CC161" i="3"/>
  <c r="BW145" i="3"/>
  <c r="AY168" i="3"/>
  <c r="AY169" i="3" s="1"/>
  <c r="BX145" i="3"/>
  <c r="AG108" i="3"/>
  <c r="H12" i="2" s="1"/>
  <c r="BW144" i="3"/>
  <c r="AM144" i="3"/>
  <c r="CD143" i="3"/>
  <c r="BR131" i="3"/>
  <c r="I131" i="3"/>
  <c r="E133" i="3"/>
  <c r="BV145" i="3"/>
  <c r="CE141" i="3"/>
  <c r="BE118" i="3"/>
  <c r="BE120" i="3" s="1"/>
  <c r="BE121" i="3" s="1"/>
  <c r="L11" i="2" s="1"/>
  <c r="BZ118" i="3"/>
  <c r="BV92" i="3"/>
  <c r="AG92" i="3"/>
  <c r="AG94" i="3" s="1"/>
  <c r="AG95" i="3" s="1"/>
  <c r="H6" i="2" s="1"/>
  <c r="CA92" i="3"/>
  <c r="BK92" i="3"/>
  <c r="BK94" i="3" s="1"/>
  <c r="BS118" i="3"/>
  <c r="O118" i="3"/>
  <c r="CB105" i="3"/>
  <c r="BQ105" i="3"/>
  <c r="CA105" i="3"/>
  <c r="BS92" i="3"/>
  <c r="O92" i="3"/>
  <c r="O94" i="3" s="1"/>
  <c r="BZ79" i="3"/>
  <c r="BE79" i="3"/>
  <c r="BE81" i="3" s="1"/>
  <c r="BE82" i="3" s="1"/>
  <c r="L3" i="2" s="1"/>
  <c r="BR79" i="3"/>
  <c r="I79" i="3"/>
  <c r="BR53" i="3"/>
  <c r="AA11" i="3"/>
  <c r="BU11" i="3"/>
  <c r="BZ105" i="3"/>
  <c r="CE89" i="3"/>
  <c r="BU66" i="3"/>
  <c r="AA66" i="3"/>
  <c r="CE59" i="3"/>
  <c r="CC52" i="3"/>
  <c r="BZ37" i="3"/>
  <c r="BE37" i="3"/>
  <c r="BE39" i="3" s="1"/>
  <c r="BE40" i="3" s="1"/>
  <c r="L5" i="2" s="1"/>
  <c r="BV37" i="3"/>
  <c r="AG37" i="3"/>
  <c r="AG39" i="3" s="1"/>
  <c r="G13" i="3"/>
  <c r="G26" i="3"/>
  <c r="CB11" i="3"/>
  <c r="BQ11" i="3"/>
  <c r="BQ13" i="3" s="1"/>
  <c r="BQ14" i="3" s="1"/>
  <c r="N9"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3" i="4"/>
  <c r="G3" i="4" s="1"/>
  <c r="H3" i="4" s="1"/>
  <c r="BU145" i="3"/>
  <c r="BV162" i="3"/>
  <c r="AG162" i="3"/>
  <c r="AG164" i="3" s="1"/>
  <c r="AG165" i="3" s="1"/>
  <c r="H13" i="2" s="1"/>
  <c r="AM168" i="3"/>
  <c r="AM169" i="3" s="1"/>
  <c r="CA146" i="3"/>
  <c r="BR162" i="3"/>
  <c r="I162" i="3"/>
  <c r="I146" i="3" s="1"/>
  <c r="E164" i="3"/>
  <c r="BS145" i="3"/>
  <c r="CB145" i="3"/>
  <c r="CA144" i="3"/>
  <c r="BK144" i="3"/>
  <c r="BK146" i="3" s="1"/>
  <c r="CD130" i="3"/>
  <c r="G120" i="3"/>
  <c r="CA118" i="3"/>
  <c r="BK118" i="3"/>
  <c r="BK120" i="3" s="1"/>
  <c r="BK121" i="3" s="1"/>
  <c r="M11" i="2" s="1"/>
  <c r="BZ92" i="3"/>
  <c r="BE92" i="3"/>
  <c r="BZ131" i="3"/>
  <c r="BE131" i="3"/>
  <c r="BE133" i="3" s="1"/>
  <c r="BE134" i="3" s="1"/>
  <c r="L4" i="2" s="1"/>
  <c r="BY118" i="3"/>
  <c r="AY118" i="3"/>
  <c r="AY120" i="3" s="1"/>
  <c r="G39" i="4"/>
  <c r="H39" i="4" s="1"/>
  <c r="BX105" i="3"/>
  <c r="AS105" i="3"/>
  <c r="AS107" i="3" s="1"/>
  <c r="CD78" i="3"/>
  <c r="F24" i="4"/>
  <c r="G24" i="4" s="1"/>
  <c r="H24" i="4" s="1"/>
  <c r="CE75" i="3"/>
  <c r="G33" i="4"/>
  <c r="H33" i="4" s="1"/>
  <c r="BS66" i="3"/>
  <c r="O66" i="3"/>
  <c r="O68" i="3" s="1"/>
  <c r="CC117" i="3"/>
  <c r="U79" i="3"/>
  <c r="U81" i="3" s="1"/>
  <c r="BT79" i="3"/>
  <c r="AG40" i="3"/>
  <c r="H5" i="2" s="1"/>
  <c r="O79" i="3"/>
  <c r="BS79" i="3"/>
  <c r="BR66" i="3"/>
  <c r="H68" i="3"/>
  <c r="F69" i="4"/>
  <c r="G69" i="4" s="1"/>
  <c r="H69" i="4" s="1"/>
  <c r="CE43" i="3"/>
  <c r="F14" i="4"/>
  <c r="G14" i="4" s="1"/>
  <c r="H14" i="4" s="1"/>
  <c r="CE32" i="3"/>
  <c r="F11" i="4"/>
  <c r="G11" i="4" s="1"/>
  <c r="H11" i="4" s="1"/>
  <c r="CE19" i="3"/>
  <c r="BV53" i="3"/>
  <c r="BT24" i="3"/>
  <c r="U24" i="3"/>
  <c r="U26" i="3" s="1"/>
  <c r="U27" i="3" s="1"/>
  <c r="F10" i="2" s="1"/>
  <c r="F60" i="4"/>
  <c r="G60" i="4" s="1"/>
  <c r="H60" i="4" s="1"/>
  <c r="CE17" i="3"/>
  <c r="CC10" i="3"/>
  <c r="G15" i="4"/>
  <c r="H15" i="4" s="1"/>
  <c r="G79" i="4"/>
  <c r="H79" i="4" s="1"/>
  <c r="O95" i="3" l="1"/>
  <c r="E6" i="2" s="1"/>
  <c r="BS146" i="3"/>
  <c r="I69" i="3"/>
  <c r="D7" i="2" s="1"/>
  <c r="BQ40" i="3"/>
  <c r="N5" i="2" s="1"/>
  <c r="BE14" i="3"/>
  <c r="L9" i="2" s="1"/>
  <c r="AY69" i="3"/>
  <c r="K7" i="2" s="1"/>
  <c r="BE69" i="3"/>
  <c r="L7" i="2" s="1"/>
  <c r="BQ69" i="3"/>
  <c r="N7" i="2" s="1"/>
  <c r="BK14" i="3"/>
  <c r="M9" i="2" s="1"/>
  <c r="BQ55" i="3"/>
  <c r="BQ56" i="3" s="1"/>
  <c r="N8" i="2" s="1"/>
  <c r="AS81" i="3"/>
  <c r="AS82" i="3" s="1"/>
  <c r="J3" i="2" s="1"/>
  <c r="AY13" i="3"/>
  <c r="AY14" i="3" s="1"/>
  <c r="K9" i="2" s="1"/>
  <c r="BE107" i="3"/>
  <c r="BE108" i="3" s="1"/>
  <c r="L12" i="2" s="1"/>
  <c r="U56" i="3"/>
  <c r="F8" i="2" s="1"/>
  <c r="I147" i="3"/>
  <c r="D2" i="2" s="1"/>
  <c r="O147" i="3"/>
  <c r="E2" i="2" s="1"/>
  <c r="AA164" i="3"/>
  <c r="BV146" i="3"/>
  <c r="O108" i="3"/>
  <c r="E12" i="2" s="1"/>
  <c r="AG147" i="3"/>
  <c r="H2" i="2" s="1"/>
  <c r="BT146" i="3"/>
  <c r="AA107" i="3"/>
  <c r="AA108" i="3" s="1"/>
  <c r="G12" i="2" s="1"/>
  <c r="U94" i="3"/>
  <c r="U95" i="3" s="1"/>
  <c r="F6" i="2" s="1"/>
  <c r="U133" i="3"/>
  <c r="U134" i="3" s="1"/>
  <c r="F4" i="2" s="1"/>
  <c r="BW146" i="3"/>
  <c r="AG68" i="3"/>
  <c r="BQ26" i="3"/>
  <c r="BQ27" i="3" s="1"/>
  <c r="N10" i="2" s="1"/>
  <c r="BQ164" i="3"/>
  <c r="BQ165" i="3" s="1"/>
  <c r="N13" i="2" s="1"/>
  <c r="BQ147" i="3"/>
  <c r="N2" i="2" s="1"/>
  <c r="BQ81" i="3"/>
  <c r="BQ82" i="3" s="1"/>
  <c r="N3" i="2" s="1"/>
  <c r="BQ94" i="3"/>
  <c r="BQ95" i="3" s="1"/>
  <c r="N6" i="2" s="1"/>
  <c r="BQ107" i="3"/>
  <c r="BQ108" i="3" s="1"/>
  <c r="N12" i="2" s="1"/>
  <c r="BK164" i="3"/>
  <c r="BK165" i="3" s="1"/>
  <c r="M13" i="2" s="1"/>
  <c r="BK147" i="3"/>
  <c r="M2" i="2" s="1"/>
  <c r="BK68" i="3"/>
  <c r="BK69" i="3" s="1"/>
  <c r="M7" i="2" s="1"/>
  <c r="BK95" i="3"/>
  <c r="M6" i="2" s="1"/>
  <c r="BK26" i="3"/>
  <c r="BK27" i="3" s="1"/>
  <c r="M10" i="2" s="1"/>
  <c r="BK55" i="3"/>
  <c r="BK56" i="3" s="1"/>
  <c r="M8" i="2" s="1"/>
  <c r="BK107" i="3"/>
  <c r="BK108" i="3" s="1"/>
  <c r="M12" i="2" s="1"/>
  <c r="BE165" i="3"/>
  <c r="L13" i="2" s="1"/>
  <c r="BE26" i="3"/>
  <c r="BE27" i="3" s="1"/>
  <c r="L10" i="2" s="1"/>
  <c r="BE146" i="3"/>
  <c r="BE147" i="3" s="1"/>
  <c r="L2" i="2" s="1"/>
  <c r="BK134" i="3"/>
  <c r="M4" i="2" s="1"/>
  <c r="BK40" i="3"/>
  <c r="M5" i="2" s="1"/>
  <c r="BE94" i="3"/>
  <c r="BE95" i="3" s="1"/>
  <c r="L6" i="2" s="1"/>
  <c r="BE55" i="3"/>
  <c r="BE56" i="3" s="1"/>
  <c r="L8" i="2" s="1"/>
  <c r="CE10" i="3"/>
  <c r="CE104" i="3"/>
  <c r="AY108" i="3"/>
  <c r="K12" i="2" s="1"/>
  <c r="AY40" i="3"/>
  <c r="K5" i="2" s="1"/>
  <c r="AY26" i="3"/>
  <c r="AY27" i="3" s="1"/>
  <c r="K10" i="2" s="1"/>
  <c r="AY55" i="3"/>
  <c r="AY56" i="3" s="1"/>
  <c r="K8" i="2" s="1"/>
  <c r="AY121" i="3"/>
  <c r="K11" i="2" s="1"/>
  <c r="AY164" i="3"/>
  <c r="AY165" i="3" s="1"/>
  <c r="K13" i="2" s="1"/>
  <c r="AY133" i="3"/>
  <c r="AY134" i="3" s="1"/>
  <c r="K4" i="2" s="1"/>
  <c r="AS39" i="3"/>
  <c r="AS40" i="3" s="1"/>
  <c r="J5" i="2" s="1"/>
  <c r="AS108" i="3"/>
  <c r="J12" i="2" s="1"/>
  <c r="AS14" i="3"/>
  <c r="J9" i="2" s="1"/>
  <c r="AS26" i="3"/>
  <c r="AS27" i="3" s="1"/>
  <c r="J10" i="2" s="1"/>
  <c r="AS55" i="3"/>
  <c r="AS56" i="3" s="1"/>
  <c r="J8" i="2" s="1"/>
  <c r="AS68" i="3"/>
  <c r="AS69" i="3" s="1"/>
  <c r="J7" i="2" s="1"/>
  <c r="AM120" i="3"/>
  <c r="AM121" i="3" s="1"/>
  <c r="I11" i="2" s="1"/>
  <c r="AM95" i="3"/>
  <c r="I6" i="2" s="1"/>
  <c r="AM55" i="3"/>
  <c r="AM56" i="3" s="1"/>
  <c r="I8" i="2" s="1"/>
  <c r="AM164" i="3"/>
  <c r="AM165" i="3" s="1"/>
  <c r="I13" i="2" s="1"/>
  <c r="AM40" i="3"/>
  <c r="I5" i="2" s="1"/>
  <c r="AM108" i="3"/>
  <c r="I12" i="2" s="1"/>
  <c r="AM146" i="3"/>
  <c r="AM147" i="3" s="1"/>
  <c r="I2" i="2" s="1"/>
  <c r="CC144" i="3"/>
  <c r="AM134" i="3"/>
  <c r="I4" i="2" s="1"/>
  <c r="AM81" i="3"/>
  <c r="AM82" i="3" s="1"/>
  <c r="I3" i="2" s="1"/>
  <c r="AG27" i="3"/>
  <c r="H10" i="2" s="1"/>
  <c r="AG133" i="3"/>
  <c r="AG134" i="3" s="1"/>
  <c r="H4" i="2" s="1"/>
  <c r="AG81" i="3"/>
  <c r="AG82" i="3" s="1"/>
  <c r="H3" i="2" s="1"/>
  <c r="AG13" i="3"/>
  <c r="AG14" i="3" s="1"/>
  <c r="H9" i="2" s="1"/>
  <c r="AG69" i="3"/>
  <c r="H7" i="2" s="1"/>
  <c r="AG120" i="3"/>
  <c r="AG121" i="3" s="1"/>
  <c r="H11" i="2" s="1"/>
  <c r="CC118" i="3"/>
  <c r="AA40" i="3"/>
  <c r="G5" i="2" s="1"/>
  <c r="AA13" i="3"/>
  <c r="AA14" i="3" s="1"/>
  <c r="G9" i="2" s="1"/>
  <c r="AA146" i="3"/>
  <c r="AA147" i="3" s="1"/>
  <c r="G2" i="2" s="1"/>
  <c r="BU146" i="3"/>
  <c r="AA56" i="3"/>
  <c r="G8" i="2" s="1"/>
  <c r="AA134" i="3"/>
  <c r="G4" i="2" s="1"/>
  <c r="CE23" i="3"/>
  <c r="AA120" i="3"/>
  <c r="AA121" i="3" s="1"/>
  <c r="G11" i="2" s="1"/>
  <c r="AA68" i="3"/>
  <c r="AA69" i="3" s="1"/>
  <c r="G7" i="2" s="1"/>
  <c r="AA165" i="3"/>
  <c r="G13" i="2" s="1"/>
  <c r="AA94" i="3"/>
  <c r="AA95" i="3" s="1"/>
  <c r="G6" i="2" s="1"/>
  <c r="CE91" i="3"/>
  <c r="U82" i="3"/>
  <c r="F3" i="2" s="1"/>
  <c r="U107" i="3"/>
  <c r="U108" i="3" s="1"/>
  <c r="F12" i="2" s="1"/>
  <c r="U68" i="3"/>
  <c r="U69" i="3" s="1"/>
  <c r="F7" i="2" s="1"/>
  <c r="CE52" i="3"/>
  <c r="U146" i="3"/>
  <c r="U147" i="3" s="1"/>
  <c r="F2" i="2" s="1"/>
  <c r="U14" i="3"/>
  <c r="F9" i="2" s="1"/>
  <c r="CC11" i="3"/>
  <c r="U120" i="3"/>
  <c r="U121" i="3" s="1"/>
  <c r="F11" i="2" s="1"/>
  <c r="O133" i="3"/>
  <c r="O134" i="3"/>
  <c r="E4" i="2" s="1"/>
  <c r="CE130" i="3"/>
  <c r="CD11" i="3"/>
  <c r="O13" i="3"/>
  <c r="O14" i="3" s="1"/>
  <c r="E9" i="2" s="1"/>
  <c r="CE143" i="3"/>
  <c r="CD144" i="3"/>
  <c r="CD118" i="3"/>
  <c r="O120" i="3"/>
  <c r="O121" i="3" s="1"/>
  <c r="E11" i="2" s="1"/>
  <c r="O40" i="3"/>
  <c r="E5" i="2" s="1"/>
  <c r="O164" i="3"/>
  <c r="O165" i="3" s="1"/>
  <c r="E13" i="2" s="1"/>
  <c r="CE36" i="3"/>
  <c r="CC24" i="3"/>
  <c r="O81" i="3"/>
  <c r="O82" i="3" s="1"/>
  <c r="E3" i="2" s="1"/>
  <c r="O69" i="3"/>
  <c r="E7" i="2" s="1"/>
  <c r="CE65" i="3"/>
  <c r="O55" i="3"/>
  <c r="O56" i="3" s="1"/>
  <c r="E8" i="2" s="1"/>
  <c r="CD66" i="3"/>
  <c r="I14" i="3"/>
  <c r="D9" i="2" s="1"/>
  <c r="CD131" i="3"/>
  <c r="I133" i="3"/>
  <c r="I134" i="3" s="1"/>
  <c r="D4" i="2" s="1"/>
  <c r="CC92" i="3"/>
  <c r="CE161" i="3"/>
  <c r="CD162" i="3"/>
  <c r="I164" i="3"/>
  <c r="I165" i="3" s="1"/>
  <c r="D13" i="2" s="1"/>
  <c r="CD79" i="3"/>
  <c r="I81" i="3"/>
  <c r="I82" i="3" s="1"/>
  <c r="D3" i="2" s="1"/>
  <c r="CC131" i="3"/>
  <c r="CD53" i="3"/>
  <c r="I55" i="3"/>
  <c r="I56" i="3" s="1"/>
  <c r="D8" i="2" s="1"/>
  <c r="I26" i="3"/>
  <c r="I27" i="3" s="1"/>
  <c r="D10" i="2" s="1"/>
  <c r="CD24" i="3"/>
  <c r="CC66" i="3"/>
  <c r="CC162" i="3"/>
  <c r="CD37" i="3"/>
  <c r="I39" i="3"/>
  <c r="I40" i="3" s="1"/>
  <c r="D5" i="2" s="1"/>
  <c r="CC53" i="3"/>
  <c r="CE117" i="3"/>
  <c r="CC105" i="3"/>
  <c r="I120" i="3"/>
  <c r="I121" i="3" s="1"/>
  <c r="D11" i="2" s="1"/>
  <c r="CE78" i="3"/>
  <c r="CC79" i="3"/>
  <c r="CC37" i="3"/>
  <c r="CD92" i="3"/>
  <c r="I94" i="3"/>
  <c r="I95" i="3" s="1"/>
  <c r="D6" i="2" s="1"/>
  <c r="CD105" i="3"/>
  <c r="I107" i="3"/>
  <c r="I108" i="3" s="1"/>
  <c r="D12" i="2" s="1"/>
  <c r="N16" i="2" l="1"/>
  <c r="M16" i="2"/>
  <c r="L16" i="2"/>
  <c r="K16" i="2"/>
  <c r="J16" i="2"/>
  <c r="O10" i="2"/>
  <c r="CE118" i="3"/>
  <c r="I16" i="2"/>
  <c r="CE144" i="3"/>
  <c r="H16" i="2"/>
  <c r="O2" i="2"/>
  <c r="P2" i="2" s="1"/>
  <c r="O7" i="2"/>
  <c r="P6" i="2" s="1"/>
  <c r="G16" i="2"/>
  <c r="O6" i="2"/>
  <c r="P4" i="2" s="1"/>
  <c r="O5" i="2"/>
  <c r="CE24" i="3"/>
  <c r="O12" i="2"/>
  <c r="CE11" i="3"/>
  <c r="F16" i="2"/>
  <c r="CE105" i="3"/>
  <c r="O4" i="2"/>
  <c r="CE92" i="3"/>
  <c r="O9" i="2"/>
  <c r="P12" i="2" s="1"/>
  <c r="O11" i="2"/>
  <c r="P8" i="2" s="1"/>
  <c r="O13" i="2"/>
  <c r="P13" i="2" s="1"/>
  <c r="CE37" i="3"/>
  <c r="CE162" i="3"/>
  <c r="E16" i="2"/>
  <c r="CE66" i="3"/>
  <c r="O8" i="2"/>
  <c r="O3" i="2"/>
  <c r="P10" i="2" s="1"/>
  <c r="D16" i="2"/>
  <c r="CE53" i="3"/>
  <c r="CE131" i="3"/>
  <c r="CE79" i="3"/>
  <c r="P3" i="2" l="1"/>
  <c r="P7" i="2"/>
  <c r="P9" i="2"/>
  <c r="P5" i="2"/>
  <c r="P11" i="2"/>
  <c r="O16" i="2"/>
  <c r="O17" i="2" s="1"/>
  <c r="O27" i="2" s="1"/>
  <c r="P21" i="2" l="1"/>
  <c r="P16" i="2"/>
</calcChain>
</file>

<file path=xl/sharedStrings.xml><?xml version="1.0" encoding="utf-8"?>
<sst xmlns="http://schemas.openxmlformats.org/spreadsheetml/2006/main" count="973" uniqueCount="107">
  <si>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</si>
  <si>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</si>
  <si>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</si>
  <si>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</si>
  <si>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</si>
  <si>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</si>
  <si>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</si>
  <si>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</si>
  <si>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</si>
  <si>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</si>
  <si>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</si>
  <si>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</si>
  <si>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</si>
  <si>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</si>
  <si>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</si>
  <si>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</si>
  <si>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</si>
  <si>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</si>
  <si>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</si>
  <si>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</si>
  <si>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</si>
  <si>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</si>
  <si>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</si>
  <si>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</si>
  <si>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</si>
  <si>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</si>
  <si>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</si>
  <si>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</si>
  <si>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</si>
  <si>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</si>
  <si>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</si>
  <si>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</si>
  <si>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</si>
  <si>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</si>
  <si>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</si>
  <si>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</si>
  <si>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</si>
  <si>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</si>
  <si>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</si>
  <si>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</si>
  <si>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</si>
  <si>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</si>
  <si>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</si>
  <si>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</si>
  <si>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</si>
  <si>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</si>
  <si>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</si>
  <si>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</si>
  <si>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</si>
  <si>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</si>
  <si>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</si>
  <si>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</si>
  <si>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</si>
  <si>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</si>
  <si>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</si>
  <si>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</si>
  <si>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</si>
  <si>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</si>
  <si>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</si>
  <si>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</si>
  <si>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</si>
  <si>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</si>
  <si>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</si>
  <si>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</si>
  <si>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</si>
  <si>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</si>
  <si>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</si>
  <si>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</si>
  <si>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</si>
  <si>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</si>
  <si>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</si>
  <si>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</si>
  <si>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</si>
  <si>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</si>
  <si>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</si>
  <si>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</si>
  <si>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</si>
  <si>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</si>
  <si>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</si>
  <si>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</si>
  <si>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</si>
  <si>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</si>
  <si>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</si>
  <si>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</si>
  <si>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</si>
  <si>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</si>
  <si>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</si>
  <si>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</si>
  <si>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</si>
  <si>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</si>
  <si>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</si>
  <si>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</si>
  <si>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</si>
  <si>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</si>
  <si>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</si>
  <si>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</si>
  <si>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Orango</t>
  </si>
  <si>
    <t>ABC Idf</t>
  </si>
  <si>
    <t>David</t>
  </si>
  <si>
    <t>Vo dupuy</t>
  </si>
  <si>
    <t>Phusi</t>
  </si>
  <si>
    <t>Nocera</t>
  </si>
  <si>
    <t>Morgane</t>
  </si>
  <si>
    <t>Brunaud</t>
  </si>
  <si>
    <t>Bernard</t>
  </si>
  <si>
    <t>Yalicheff</t>
  </si>
  <si>
    <t>André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</si>
</sst>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L5" sqref="L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équipe'!B135</f>
        <v>ABC Idf</v>
      </c>
      <c r="D2" s="14">
        <f>'Détail par équipe'!I147</f>
        <v>10</v>
      </c>
      <c r="E2" s="15">
        <f>'Détail par équipe'!O147</f>
        <v>5</v>
      </c>
      <c r="F2" s="15">
        <f>'Détail par équipe'!U147</f>
        <v>0</v>
      </c>
      <c r="G2" s="15">
        <f>'Détail par équipe'!AA147</f>
        <v>0</v>
      </c>
      <c r="H2" s="15">
        <f>'Détail par équipe'!AG147</f>
        <v>0</v>
      </c>
      <c r="I2" s="15">
        <f>'Détail par équipe'!AM147</f>
        <v>0</v>
      </c>
      <c r="J2" s="15">
        <f>'Détail par équipe'!AS147</f>
        <v>0</v>
      </c>
      <c r="K2" s="15">
        <f>'Détail par équipe'!AY147</f>
        <v>0</v>
      </c>
      <c r="L2" s="15">
        <f>'Détail par équipe'!BE147</f>
        <v>0</v>
      </c>
      <c r="M2" s="15">
        <f>'Détail par équipe'!BK147</f>
        <v>0</v>
      </c>
      <c r="N2" s="15">
        <f>'Détail par équipe'!BQ147</f>
        <v>0</v>
      </c>
      <c r="O2" s="16">
        <f>D2+E2+F2+G2+H2+I2+J2+K2+L2+M2+N2</f>
        <v>15</v>
      </c>
      <c r="P2" s="17">
        <f>O2*3.04</f>
        <v>45.6</v>
      </c>
    </row>
    <row r="3" spans="1:16" ht="23.1" customHeight="1" x14ac:dyDescent="0.25">
      <c r="A3" s="11">
        <v>2</v>
      </c>
      <c r="B3" s="12">
        <v>1</v>
      </c>
      <c r="C3" s="13" t="str">
        <f>'Détail par équipe'!B70</f>
        <v>Wizards 2</v>
      </c>
      <c r="D3" s="14">
        <f>'Détail par équipe'!I82</f>
        <v>4</v>
      </c>
      <c r="E3" s="15">
        <f>'Détail par équipe'!O82</f>
        <v>9</v>
      </c>
      <c r="F3" s="15">
        <f>'Détail par équipe'!U82</f>
        <v>0</v>
      </c>
      <c r="G3" s="15">
        <f>'Détail par équipe'!AA82</f>
        <v>0</v>
      </c>
      <c r="H3" s="15">
        <f>'Détail par équipe'!AG82</f>
        <v>0</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13</v>
      </c>
      <c r="P3" s="17">
        <f t="shared" ref="P3:P13" si="0">O3*3.04</f>
        <v>39.520000000000003</v>
      </c>
    </row>
    <row r="4" spans="1:16" ht="23.1" customHeight="1" x14ac:dyDescent="0.25">
      <c r="A4" s="11">
        <v>3</v>
      </c>
      <c r="B4" s="12">
        <v>2</v>
      </c>
      <c r="C4" s="13" t="str">
        <f>'Détail par équipe'!B122</f>
        <v>Les Poulbots</v>
      </c>
      <c r="D4" s="14">
        <f>'Détail par équipe'!I134</f>
        <v>6</v>
      </c>
      <c r="E4" s="15">
        <f>'Détail par équipe'!O134</f>
        <v>6</v>
      </c>
      <c r="F4" s="15">
        <f>'Détail par équipe'!U134</f>
        <v>0</v>
      </c>
      <c r="G4" s="15">
        <f>'Détail par équipe'!AA134</f>
        <v>0</v>
      </c>
      <c r="H4" s="15">
        <f>'Détail par équipe'!AG134</f>
        <v>0</v>
      </c>
      <c r="I4" s="15">
        <f>'Détail par équipe'!AM134</f>
        <v>0</v>
      </c>
      <c r="J4" s="15">
        <f>'Détail par équipe'!AS134</f>
        <v>0</v>
      </c>
      <c r="K4" s="15">
        <f>'Détail par équipe'!AY134</f>
        <v>0</v>
      </c>
      <c r="L4" s="15">
        <f>'Détail par équipe'!BE134</f>
        <v>0</v>
      </c>
      <c r="M4" s="15">
        <f>'Détail par équipe'!BK134</f>
        <v>0</v>
      </c>
      <c r="N4" s="15">
        <f>'Détail par équipe'!BQ134</f>
        <v>0</v>
      </c>
      <c r="O4" s="16">
        <f>D4+E4+F4+G4+H4+I4+J4+K4+L4+M4+N4</f>
        <v>12</v>
      </c>
      <c r="P4" s="17">
        <f t="shared" si="0"/>
        <v>36.480000000000004</v>
      </c>
    </row>
    <row r="5" spans="1:16" ht="23.1" customHeight="1" x14ac:dyDescent="0.25">
      <c r="A5" s="11">
        <v>4</v>
      </c>
      <c r="B5" s="12">
        <v>7</v>
      </c>
      <c r="C5" s="13" t="str">
        <f>'Détail par équipe'!B28</f>
        <v>Friends Team</v>
      </c>
      <c r="D5" s="14">
        <f>'Détail par équipe'!I40</f>
        <v>6</v>
      </c>
      <c r="E5" s="15">
        <f>'Détail par équipe'!O40</f>
        <v>6</v>
      </c>
      <c r="F5" s="15">
        <f>'Détail par équipe'!U40</f>
        <v>0</v>
      </c>
      <c r="G5" s="15">
        <f>'Détail par équipe'!AA40</f>
        <v>0</v>
      </c>
      <c r="H5" s="15">
        <f>'Détail par équipe'!AG40</f>
        <v>0</v>
      </c>
      <c r="I5" s="15">
        <f>'Détail par équipe'!AM40</f>
        <v>0</v>
      </c>
      <c r="J5" s="15">
        <f>'Détail par équipe'!AS40</f>
        <v>0</v>
      </c>
      <c r="K5" s="15">
        <f>'Détail par équipe'!AY40</f>
        <v>0</v>
      </c>
      <c r="L5" s="15">
        <f>'Détail par équipe'!BE40</f>
        <v>0</v>
      </c>
      <c r="M5" s="15">
        <f>'Détail par équipe'!BK40</f>
        <v>0</v>
      </c>
      <c r="N5" s="15">
        <f>'Détail par équipe'!BQ40</f>
        <v>0</v>
      </c>
      <c r="O5" s="16">
        <f>D5+E5+F5+G5+H5+I5+J5+K5+L5+M5+N5</f>
        <v>12</v>
      </c>
      <c r="P5" s="17">
        <f t="shared" si="0"/>
        <v>36.480000000000004</v>
      </c>
    </row>
    <row r="6" spans="1:16" ht="23.1" customHeight="1" x14ac:dyDescent="0.25">
      <c r="A6" s="11">
        <v>5</v>
      </c>
      <c r="B6" s="12">
        <v>5</v>
      </c>
      <c r="C6" s="13" t="str">
        <f>'Détail par équipe'!B83</f>
        <v>Wizards 1</v>
      </c>
      <c r="D6" s="14">
        <f>'Détail par équipe'!I95</f>
        <v>8</v>
      </c>
      <c r="E6" s="15">
        <f>'Détail par équipe'!O95</f>
        <v>2</v>
      </c>
      <c r="F6" s="15">
        <f>'Détail par équipe'!U95</f>
        <v>0</v>
      </c>
      <c r="G6" s="15">
        <f>'Détail par équipe'!AA95</f>
        <v>0</v>
      </c>
      <c r="H6" s="15">
        <f>'Détail par équipe'!AG95</f>
        <v>0</v>
      </c>
      <c r="I6" s="15">
        <f>'Détail par équipe'!AM95</f>
        <v>0</v>
      </c>
      <c r="J6" s="15">
        <f>'Détail par équipe'!AS95</f>
        <v>0</v>
      </c>
      <c r="K6" s="15">
        <f>'Détail par équipe'!AY95</f>
        <v>0</v>
      </c>
      <c r="L6" s="15">
        <f>'Détail par équipe'!BE95</f>
        <v>0</v>
      </c>
      <c r="M6" s="15">
        <f>'Détail par équipe'!BK95</f>
        <v>0</v>
      </c>
      <c r="N6" s="15">
        <f>'Détail par équipe'!BQ95</f>
        <v>0</v>
      </c>
      <c r="O6" s="16">
        <f>D6+E6+F6+G6+H6+I6+J6+K6+L6+M6+N6</f>
        <v>10</v>
      </c>
      <c r="P6" s="17">
        <f t="shared" si="0"/>
        <v>30.4</v>
      </c>
    </row>
    <row r="7" spans="1:16" ht="23.1" customHeight="1" x14ac:dyDescent="0.25">
      <c r="A7" s="11">
        <v>6</v>
      </c>
      <c r="B7" s="12">
        <v>8</v>
      </c>
      <c r="C7" s="13" t="str">
        <f>'Détail par équipe'!B57</f>
        <v>Wizards 7</v>
      </c>
      <c r="D7" s="14">
        <f>'Détail par équipe'!I69</f>
        <v>6</v>
      </c>
      <c r="E7" s="15">
        <f>'Détail par équipe'!O69</f>
        <v>4</v>
      </c>
      <c r="F7" s="15">
        <f>'Détail par équipe'!U69</f>
        <v>0</v>
      </c>
      <c r="G7" s="15">
        <f>'Détail par équipe'!AA69</f>
        <v>0</v>
      </c>
      <c r="H7" s="15">
        <f>'Détail par équipe'!AG69</f>
        <v>0</v>
      </c>
      <c r="I7" s="15">
        <f>'Détail par équipe'!AM69</f>
        <v>0</v>
      </c>
      <c r="J7" s="15">
        <f>'Détail par équipe'!AS69</f>
        <v>0</v>
      </c>
      <c r="K7" s="15">
        <f>'Détail par équipe'!AY69</f>
        <v>0</v>
      </c>
      <c r="L7" s="15">
        <f>'Détail par équipe'!BE69</f>
        <v>0</v>
      </c>
      <c r="M7" s="15">
        <f>'Détail par équipe'!BK69</f>
        <v>0</v>
      </c>
      <c r="N7" s="15">
        <f>'Détail par équipe'!BQ69</f>
        <v>0</v>
      </c>
      <c r="O7" s="16">
        <f>D7+E7+F7+G7+H7+I7+J7+K7+L7+M7+N7</f>
        <v>10</v>
      </c>
      <c r="P7" s="17">
        <f t="shared" si="0"/>
        <v>30.4</v>
      </c>
    </row>
    <row r="8" spans="1:16" ht="23.1" customHeight="1" x14ac:dyDescent="0.25">
      <c r="A8" s="11">
        <v>7</v>
      </c>
      <c r="B8" s="12">
        <v>3</v>
      </c>
      <c r="C8" s="13" t="str">
        <f>'Détail par équipe'!B41</f>
        <v>Wizards 6</v>
      </c>
      <c r="D8" s="14">
        <f>'Détail par équipe'!I56</f>
        <v>4</v>
      </c>
      <c r="E8" s="15">
        <f>'Détail par équipe'!O56</f>
        <v>6</v>
      </c>
      <c r="F8" s="15">
        <f>'Détail par équipe'!U56</f>
        <v>0</v>
      </c>
      <c r="G8" s="15">
        <f>'Détail par équipe'!AA56</f>
        <v>0</v>
      </c>
      <c r="H8" s="15">
        <f>'Détail par équipe'!AG56</f>
        <v>0</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10</v>
      </c>
      <c r="P8" s="17">
        <f t="shared" si="0"/>
        <v>30.4</v>
      </c>
    </row>
    <row r="9" spans="1:16" ht="23.1" customHeight="1" x14ac:dyDescent="0.25">
      <c r="A9" s="11">
        <v>8</v>
      </c>
      <c r="B9" s="12">
        <v>6</v>
      </c>
      <c r="C9" s="13" t="str">
        <f>'Détail par équipe'!B2</f>
        <v>Wizards 4</v>
      </c>
      <c r="D9" s="14">
        <f>'Détail par équipe'!I14</f>
        <v>2</v>
      </c>
      <c r="E9" s="15">
        <f>'Détail par équipe'!O14</f>
        <v>8</v>
      </c>
      <c r="F9" s="15">
        <f>'Détail par équipe'!U14</f>
        <v>0</v>
      </c>
      <c r="G9" s="15">
        <f>'Détail par équipe'!AA14</f>
        <v>0</v>
      </c>
      <c r="H9" s="15">
        <f>'Détail par équipe'!AG14</f>
        <v>0</v>
      </c>
      <c r="I9" s="15">
        <f>'Détail par équipe'!AM14</f>
        <v>0</v>
      </c>
      <c r="J9" s="15">
        <f>'Détail par équipe'!AS14</f>
        <v>0</v>
      </c>
      <c r="K9" s="15">
        <f>'Détail par équipe'!AY14</f>
        <v>0</v>
      </c>
      <c r="L9" s="15">
        <f>'Détail par équipe'!BE14</f>
        <v>0</v>
      </c>
      <c r="M9" s="15">
        <f>'Détail par équipe'!BK14</f>
        <v>0</v>
      </c>
      <c r="N9" s="15">
        <f>'Détail par équipe'!BQ14</f>
        <v>0</v>
      </c>
      <c r="O9" s="16">
        <f>D9+E9+F9+G9+H9+I9+J9+K9+L9+M9+N9</f>
        <v>10</v>
      </c>
      <c r="P9" s="17">
        <f t="shared" si="0"/>
        <v>30.4</v>
      </c>
    </row>
    <row r="10" spans="1:16" ht="23.1" customHeight="1" x14ac:dyDescent="0.25">
      <c r="A10" s="11">
        <v>9</v>
      </c>
      <c r="B10" s="12">
        <v>10</v>
      </c>
      <c r="C10" s="13" t="str">
        <f>'Détail par équipe'!B15</f>
        <v>Wizards 5</v>
      </c>
      <c r="D10" s="14">
        <f>'Détail par équipe'!I27</f>
        <v>8</v>
      </c>
      <c r="E10" s="15">
        <f>'Détail par équipe'!O27</f>
        <v>1</v>
      </c>
      <c r="F10" s="15">
        <f>'Détail par équipe'!U27</f>
        <v>0</v>
      </c>
      <c r="G10" s="15">
        <f>'Détail par équipe'!AA27</f>
        <v>0</v>
      </c>
      <c r="H10" s="15">
        <f>'Détail par équipe'!AG27</f>
        <v>0</v>
      </c>
      <c r="I10" s="15">
        <f>'Détail par équipe'!AM27</f>
        <v>0</v>
      </c>
      <c r="J10" s="15">
        <f>'Détail par équipe'!AS27</f>
        <v>0</v>
      </c>
      <c r="K10" s="15">
        <f>'Détail par équipe'!AY27</f>
        <v>0</v>
      </c>
      <c r="L10" s="15">
        <f>'Détail par équipe'!BE27</f>
        <v>0</v>
      </c>
      <c r="M10" s="15">
        <f>'Détail par équipe'!BK27</f>
        <v>0</v>
      </c>
      <c r="N10" s="15">
        <f>'Détail par équipe'!BQ27</f>
        <v>0</v>
      </c>
      <c r="O10" s="16">
        <f>D10+E10+F10+G10+H10+I10+J10+K10+L10+M10+N10</f>
        <v>9</v>
      </c>
      <c r="P10" s="17">
        <f t="shared" si="0"/>
        <v>27.36</v>
      </c>
    </row>
    <row r="11" spans="1:16" ht="23.1" customHeight="1" x14ac:dyDescent="0.25">
      <c r="A11" s="11">
        <v>10</v>
      </c>
      <c r="B11" s="12">
        <v>11</v>
      </c>
      <c r="C11" s="13" t="str">
        <f>'Détail par équipe'!B109</f>
        <v>BZV</v>
      </c>
      <c r="D11" s="14">
        <f>'Détail par équipe'!I121</f>
        <v>4</v>
      </c>
      <c r="E11" s="15">
        <f>'Détail par équipe'!O121</f>
        <v>5</v>
      </c>
      <c r="F11" s="15">
        <f>'Détail par équipe'!U121</f>
        <v>0</v>
      </c>
      <c r="G11" s="15">
        <f>'Détail par équipe'!AA121</f>
        <v>0</v>
      </c>
      <c r="H11" s="15">
        <f>'Détail par équipe'!AG121</f>
        <v>0</v>
      </c>
      <c r="I11" s="15">
        <f>'Détail par équipe'!AM121</f>
        <v>0</v>
      </c>
      <c r="J11" s="15">
        <f>'Détail par équipe'!AS121</f>
        <v>0</v>
      </c>
      <c r="K11" s="15">
        <f>'Détail par équipe'!AY121</f>
        <v>0</v>
      </c>
      <c r="L11" s="15">
        <f>'Détail par équipe'!BE121</f>
        <v>0</v>
      </c>
      <c r="M11" s="15">
        <f>'Détail par équipe'!BK121</f>
        <v>0</v>
      </c>
      <c r="N11" s="15">
        <f>'Détail par équipe'!BQ121</f>
        <v>0</v>
      </c>
      <c r="O11" s="16">
        <f>D11+E11+F11+G11+H11+I11+J11+K11+L11+M11+N11</f>
        <v>9</v>
      </c>
      <c r="P11" s="17">
        <f t="shared" si="0"/>
        <v>27.36</v>
      </c>
    </row>
    <row r="12" spans="1:16" ht="23.1" customHeight="1" x14ac:dyDescent="0.25">
      <c r="A12" s="11">
        <v>11</v>
      </c>
      <c r="B12" s="12">
        <v>11</v>
      </c>
      <c r="C12" s="13" t="str">
        <f>'Détail par équipe'!B96</f>
        <v>BNP</v>
      </c>
      <c r="D12" s="14">
        <f>'Détail par équipe'!I108</f>
        <v>2</v>
      </c>
      <c r="E12" s="15">
        <f>'Détail par équipe'!O108</f>
        <v>4</v>
      </c>
      <c r="F12" s="15">
        <f>'Détail par équipe'!U108</f>
        <v>0</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6</v>
      </c>
      <c r="P12" s="17">
        <f t="shared" si="0"/>
        <v>18.240000000000002</v>
      </c>
    </row>
    <row r="13" spans="1:16" ht="23.1" customHeight="1" x14ac:dyDescent="0.25">
      <c r="A13" s="11">
        <v>12</v>
      </c>
      <c r="B13" s="12">
        <v>4</v>
      </c>
      <c r="C13" s="13" t="str">
        <f>'Détail par équipe'!B148</f>
        <v>Wizards 3</v>
      </c>
      <c r="D13" s="14">
        <f>'Détail par équipe'!I165</f>
        <v>0</v>
      </c>
      <c r="E13" s="15">
        <f>'Détail par équipe'!O165</f>
        <v>4</v>
      </c>
      <c r="F13" s="15">
        <f>'Détail par équipe'!U165</f>
        <v>0</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D13+E13+F13+G13+H13+I13+J13+K13+L13+M13+N13</f>
        <v>4</v>
      </c>
      <c r="P13" s="17">
        <f t="shared" si="0"/>
        <v>12.16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364.80000000000007</v>
      </c>
    </row>
    <row r="17" spans="1:16" ht="15" customHeight="1" x14ac:dyDescent="0.2">
      <c r="A17" s="19"/>
      <c r="B17" s="19"/>
      <c r="C17" s="19"/>
      <c r="D17" s="19"/>
      <c r="E17" s="19"/>
      <c r="F17" s="19"/>
      <c r="G17" s="19"/>
      <c r="H17" s="19"/>
      <c r="I17" s="19"/>
      <c r="J17" s="19"/>
      <c r="K17" s="19"/>
      <c r="L17" s="19"/>
      <c r="M17" s="19"/>
      <c r="N17" s="19"/>
      <c r="O17" s="20">
        <f>O16*3.2</f>
        <v>384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185.44000000000003</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-416</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2" zoomScale="60" zoomScaleNormal="60" workbookViewId="0">
      <pane xSplit="2805" ySplit="360" topLeftCell="C83" activePane="bottomRight"/>
      <selection activeCell="P86" sqref="P86"/>
      <selection pane="topRight" activeCell="J2" sqref="J2"/>
      <selection pane="bottomLeft" activeCell="C125" sqref="C125"/>
      <selection pane="bottomRight" activeCell="J99" sqref="J99"/>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8">
        <v>45182</v>
      </c>
      <c r="E1" s="99"/>
      <c r="F1" s="99"/>
      <c r="G1" s="99"/>
      <c r="H1" s="99"/>
      <c r="I1" s="100"/>
      <c r="J1" s="98">
        <v>45189</v>
      </c>
      <c r="K1" s="99"/>
      <c r="L1" s="99"/>
      <c r="M1" s="99"/>
      <c r="N1" s="99"/>
      <c r="O1" s="100"/>
      <c r="P1" s="98">
        <v>45196</v>
      </c>
      <c r="Q1" s="99"/>
      <c r="R1" s="99"/>
      <c r="S1" s="99"/>
      <c r="T1" s="99"/>
      <c r="U1" s="100"/>
      <c r="V1" s="98">
        <v>45203</v>
      </c>
      <c r="W1" s="99"/>
      <c r="X1" s="99"/>
      <c r="Y1" s="99"/>
      <c r="Z1" s="99"/>
      <c r="AA1" s="100"/>
      <c r="AB1" s="98">
        <v>45210</v>
      </c>
      <c r="AC1" s="99"/>
      <c r="AD1" s="99"/>
      <c r="AE1" s="99"/>
      <c r="AF1" s="99"/>
      <c r="AG1" s="100"/>
      <c r="AH1" s="98">
        <v>45217</v>
      </c>
      <c r="AI1" s="99"/>
      <c r="AJ1" s="99"/>
      <c r="AK1" s="99"/>
      <c r="AL1" s="99"/>
      <c r="AM1" s="100"/>
      <c r="AN1" s="98">
        <v>45238</v>
      </c>
      <c r="AO1" s="99"/>
      <c r="AP1" s="99"/>
      <c r="AQ1" s="99"/>
      <c r="AR1" s="99"/>
      <c r="AS1" s="100"/>
      <c r="AT1" s="98">
        <v>45245</v>
      </c>
      <c r="AU1" s="99"/>
      <c r="AV1" s="99"/>
      <c r="AW1" s="99"/>
      <c r="AX1" s="99"/>
      <c r="AY1" s="100"/>
      <c r="AZ1" s="98">
        <v>45252</v>
      </c>
      <c r="BA1" s="99"/>
      <c r="BB1" s="99"/>
      <c r="BC1" s="99"/>
      <c r="BD1" s="99"/>
      <c r="BE1" s="100"/>
      <c r="BF1" s="98">
        <v>45259</v>
      </c>
      <c r="BG1" s="99"/>
      <c r="BH1" s="99"/>
      <c r="BI1" s="99"/>
      <c r="BJ1" s="99"/>
      <c r="BK1" s="100"/>
      <c r="BL1" s="98">
        <v>45266</v>
      </c>
      <c r="BM1" s="99"/>
      <c r="BN1" s="99"/>
      <c r="BO1" s="99"/>
      <c r="BP1" s="99"/>
      <c r="BQ1" s="100"/>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5" t="s">
        <v>65</v>
      </c>
      <c r="C2" s="96"/>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8</v>
      </c>
      <c r="CD3" s="17">
        <f t="shared" ref="CD3:CD8" si="23">I3+O3+U3+AA3+AG3+AM3+AS3+AY3+BE3+BK3+BQ3</f>
        <v>1338</v>
      </c>
      <c r="CE3" s="17">
        <f t="shared" ref="CE3:CE8" si="24">CD3/CC3</f>
        <v>167.25</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1345</v>
      </c>
      <c r="CE4" s="17">
        <f t="shared" si="24"/>
        <v>168.125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2683</v>
      </c>
      <c r="CE10" s="17">
        <f>CD10/CC10</f>
        <v>335.375</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3211</v>
      </c>
      <c r="CE11" s="17">
        <f>CD11/CC11</f>
        <v>401.375</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75</v>
      </c>
      <c r="C15" s="96"/>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8</v>
      </c>
      <c r="CD16" s="17">
        <f t="shared" ref="CD16:CD21" si="59">I16+O16+U16+AA16+AG16+AM16+AS16+AY16+BE16+BK16+BQ16</f>
        <v>1149</v>
      </c>
      <c r="CE16" s="17">
        <f t="shared" ref="CE16:CE21" si="60">CD16/CC16</f>
        <v>143.625</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1422</v>
      </c>
      <c r="CE17" s="17">
        <f t="shared" si="60"/>
        <v>177.75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2571</v>
      </c>
      <c r="CE23" s="17">
        <f>CD23/CC23</f>
        <v>321.375</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3035</v>
      </c>
      <c r="CE24" s="17">
        <f>CD24/CC24</f>
        <v>379.375</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27</v>
      </c>
      <c r="C28" s="96"/>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1413</v>
      </c>
      <c r="CE29" s="17">
        <f t="shared" ref="CE29:CE34" si="96">CD29/CC29</f>
        <v>176.625</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588</v>
      </c>
      <c r="CE30" s="17">
        <f t="shared" si="96"/>
        <v>147</v>
      </c>
    </row>
    <row r="31" spans="1:83" ht="15.75" customHeight="1" x14ac:dyDescent="0.25">
      <c r="A31" s="33"/>
      <c r="B31" s="42" t="s">
        <v>99</v>
      </c>
      <c r="C31" s="43" t="s">
        <v>100</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741</v>
      </c>
      <c r="CE31" s="19">
        <f t="shared" si="96"/>
        <v>185.25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8</v>
      </c>
      <c r="CD36" s="17">
        <f>I36+O36+U36+AA36+AG36+AM36+AS36+AY36+BE36+BK36+BQ36</f>
        <v>2742</v>
      </c>
      <c r="CE36" s="17">
        <f>CD36/CC36</f>
        <v>342.75</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8</v>
      </c>
      <c r="CD37" s="17">
        <f>I37+O37+U37+AA37+AG37+AM37+AS37+AY37+BE37+BK37+BQ37</f>
        <v>3282</v>
      </c>
      <c r="CE37" s="17">
        <f>CD37/CC37</f>
        <v>410.25</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61</v>
      </c>
      <c r="C41" s="97"/>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1185</v>
      </c>
      <c r="CE42" s="17">
        <f t="shared" ref="CE42:CE50" si="132">CD42/CC42</f>
        <v>148.125</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1108</v>
      </c>
      <c r="CE43" s="17">
        <f t="shared" si="132"/>
        <v>138.5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2293</v>
      </c>
      <c r="CE52" s="17">
        <f>CD52/CC52</f>
        <v>286.625</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3125</v>
      </c>
      <c r="CE53" s="17">
        <f>CD53/CC53</f>
        <v>390.625</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71</v>
      </c>
      <c r="C57" s="96"/>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1279</v>
      </c>
      <c r="CE58" s="17">
        <f t="shared" ref="CE58:CE63" si="168">CD58/CC58</f>
        <v>159.875</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1237</v>
      </c>
      <c r="CE59" s="17">
        <f t="shared" si="168"/>
        <v>154.625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2516</v>
      </c>
      <c r="CE65" s="17">
        <f>CD65/CC65</f>
        <v>314.5</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3068</v>
      </c>
      <c r="CE66" s="17">
        <f>CD66/CC66</f>
        <v>383.5</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53</v>
      </c>
      <c r="C70" s="96"/>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98</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1231</v>
      </c>
      <c r="CE71" s="17">
        <f t="shared" ref="CE71:CE76" si="204">CD71/CC71</f>
        <v>153.875</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1453</v>
      </c>
      <c r="CE72" s="17">
        <f t="shared" si="204"/>
        <v>181.625</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2684</v>
      </c>
      <c r="CE78" s="17">
        <f>CD78/CC78</f>
        <v>335.5</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3276</v>
      </c>
      <c r="CE79" s="17">
        <f>CD79/CC79</f>
        <v>409.5</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44</v>
      </c>
      <c r="C83" s="96"/>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1177</v>
      </c>
      <c r="CE84" s="17">
        <f t="shared" ref="CE84:CE89" si="240">CD84/CC84</f>
        <v>147.125</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1380</v>
      </c>
      <c r="CE85" s="17">
        <f t="shared" si="240"/>
        <v>172.5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2557</v>
      </c>
      <c r="CE91" s="17">
        <f>CD91/CC91</f>
        <v>319.625</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3213</v>
      </c>
      <c r="CE92" s="17">
        <f>CD92/CC92</f>
        <v>401.625</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67</v>
      </c>
      <c r="C96" s="97"/>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996</v>
      </c>
      <c r="CE97" s="17">
        <f t="shared" ref="CE97:CE102" si="276">CD97/CC97</f>
        <v>124.5</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1317</v>
      </c>
      <c r="CE98" s="17">
        <f t="shared" si="276"/>
        <v>164.625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2313</v>
      </c>
      <c r="CE104" s="17">
        <f>CD104/CC104</f>
        <v>289.125</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3233</v>
      </c>
      <c r="CE105" s="17">
        <f>CD105/CC105</f>
        <v>404.125</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49</v>
      </c>
      <c r="C109" s="97"/>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8</v>
      </c>
      <c r="CD110" s="17">
        <f t="shared" ref="CD110:CD115" si="311">I110+O110+U110+AA110+AG110+AM110+AS110+AY110+BE110+BK110+BQ110</f>
        <v>1449</v>
      </c>
      <c r="CE110" s="17">
        <f t="shared" ref="CE110:CE115" si="312">CD110/CC110</f>
        <v>181.125</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1414</v>
      </c>
      <c r="CE111" s="17">
        <f t="shared" si="312"/>
        <v>176.75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2863</v>
      </c>
      <c r="CE117" s="17">
        <f>CD117/CC117</f>
        <v>357.875</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3239</v>
      </c>
      <c r="CE118" s="17">
        <f>CD118/CC118</f>
        <v>404.875</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58</v>
      </c>
      <c r="C122" s="96"/>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1537</v>
      </c>
      <c r="CE123" s="17">
        <f t="shared" ref="CE123:CE128" si="348">CD123/CC123</f>
        <v>192.125</v>
      </c>
    </row>
    <row r="124" spans="1:83" ht="15.75" customHeight="1" x14ac:dyDescent="0.25">
      <c r="A124" s="33"/>
      <c r="B124" s="34" t="s">
        <v>96</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711</v>
      </c>
      <c r="CE124" s="17">
        <f t="shared" si="348"/>
        <v>177.75</v>
      </c>
    </row>
    <row r="125" spans="1:83" ht="15.75" customHeight="1" x14ac:dyDescent="0.25">
      <c r="A125" s="33"/>
      <c r="B125" s="42" t="s">
        <v>105</v>
      </c>
      <c r="C125" s="43" t="s">
        <v>106</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720</v>
      </c>
      <c r="CE125" s="19">
        <f t="shared" si="348"/>
        <v>180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2968</v>
      </c>
      <c r="CE130" s="17">
        <f>CD130/CC130</f>
        <v>371</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3328</v>
      </c>
      <c r="CE131" s="17">
        <f>CD131/CC131</f>
        <v>416</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97</v>
      </c>
      <c r="C135" s="96"/>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844</v>
      </c>
      <c r="CE137" s="17">
        <f t="shared" si="384"/>
        <v>211</v>
      </c>
    </row>
    <row r="138" spans="1:83" ht="15.75" customHeight="1" x14ac:dyDescent="0.25">
      <c r="A138" s="33"/>
      <c r="B138" s="42" t="s">
        <v>101</v>
      </c>
      <c r="C138" s="43" t="s">
        <v>102</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103</v>
      </c>
      <c r="C139" s="43" t="s">
        <v>104</v>
      </c>
      <c r="D139" s="39"/>
      <c r="E139" s="40"/>
      <c r="F139" s="40"/>
      <c r="G139" s="40"/>
      <c r="H139" s="40"/>
      <c r="I139" s="38">
        <f t="shared" si="360"/>
        <v>0</v>
      </c>
      <c r="J139" s="39">
        <v>35</v>
      </c>
      <c r="K139" s="40">
        <v>175</v>
      </c>
      <c r="L139" s="40">
        <v>200</v>
      </c>
      <c r="M139" s="40">
        <v>139</v>
      </c>
      <c r="N139" s="40">
        <v>162</v>
      </c>
      <c r="O139" s="38">
        <f t="shared" si="361"/>
        <v>676</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4</v>
      </c>
      <c r="CD139" s="17">
        <f t="shared" si="383"/>
        <v>676</v>
      </c>
      <c r="CE139" s="19">
        <f t="shared" si="384"/>
        <v>169</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2926</v>
      </c>
      <c r="CE143" s="17">
        <f>CD143/CC143</f>
        <v>365.75</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3338</v>
      </c>
      <c r="CE144" s="17">
        <f>CD144/CC144</f>
        <v>417.25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40</v>
      </c>
      <c r="C148" s="96"/>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1174</v>
      </c>
      <c r="CE149" s="17">
        <f t="shared" ref="CE149:CE158" si="413">CD149/CC149</f>
        <v>146.75</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1340</v>
      </c>
      <c r="CE150" s="17">
        <f t="shared" si="413"/>
        <v>167.5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2514</v>
      </c>
      <c r="CE161" s="17">
        <f>CD161/CC161</f>
        <v>314.25</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3226</v>
      </c>
      <c r="CE162" s="17">
        <f>CD162/CC162</f>
        <v>403.25</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H56" sqref="H56"/>
    </sheetView>
  </sheetViews>
  <sheetFormatPr baseColWidth="10" defaultColWidth="10.875" defaultRowHeight="12.75" customHeight="1" x14ac:dyDescent="0.2"/>
  <cols>
    <col min="1" max="1" width="9.5" style="5" customWidth="1"/>
    <col min="2" max="2" width="12.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équipe'!B99</f>
        <v>3</v>
      </c>
      <c r="B2" s="90">
        <f>'Détail par équipe'!C99</f>
        <v>0</v>
      </c>
      <c r="C2" s="90">
        <v>0</v>
      </c>
      <c r="D2" s="90">
        <v>0</v>
      </c>
      <c r="E2" s="90">
        <f>'Détail par équipe'!CC99+C2</f>
        <v>0</v>
      </c>
      <c r="F2" s="90">
        <f>'Détail par équipe'!CD99+D2</f>
        <v>0</v>
      </c>
      <c r="G2" s="91" t="e">
        <f>ROUNDDOWN(F2/E2,0)</f>
        <v>#DIV/0!</v>
      </c>
      <c r="H2" s="91" t="e">
        <f>ROUNDDOWN(IF(G2&gt;220,0,((220-G2)*0.7)),0)</f>
        <v>#DIV/0!</v>
      </c>
    </row>
    <row r="3" spans="1:8" hidden="1" x14ac:dyDescent="0.2">
      <c r="A3" s="90">
        <f>'Détail par équipe'!B151</f>
        <v>3</v>
      </c>
      <c r="B3" s="90">
        <f>'Détail par équipe'!C151</f>
        <v>0</v>
      </c>
      <c r="C3" s="90">
        <v>0</v>
      </c>
      <c r="D3" s="90">
        <v>0</v>
      </c>
      <c r="E3" s="90">
        <f>'Détail par équipe'!CC151+C3</f>
        <v>0</v>
      </c>
      <c r="F3" s="90">
        <f>'Détail par équipe'!CD151+D3</f>
        <v>0</v>
      </c>
      <c r="G3" s="91" t="e">
        <f>ROUNDDOWN(F3/E3,0)</f>
        <v>#DIV/0!</v>
      </c>
      <c r="H3" s="91" t="e">
        <f>ROUNDDOWN(IF(G3&gt;220,0,((220-G3)*0.7)),0)</f>
        <v>#DIV/0!</v>
      </c>
    </row>
    <row r="4" spans="1:8" hidden="1" x14ac:dyDescent="0.2">
      <c r="A4" s="90">
        <f>'Détail par équipe'!B18</f>
        <v>3</v>
      </c>
      <c r="B4" s="90">
        <f>'Détail par équipe'!C18</f>
        <v>0</v>
      </c>
      <c r="C4" s="90">
        <v>0</v>
      </c>
      <c r="D4" s="90">
        <v>0</v>
      </c>
      <c r="E4" s="90">
        <f>'Détail par équipe'!CC18+C4</f>
        <v>0</v>
      </c>
      <c r="F4" s="90">
        <f>'Détail par équipe'!CD18+D4</f>
        <v>0</v>
      </c>
      <c r="G4" s="91" t="e">
        <f>ROUNDDOWN(F4/E4,0)</f>
        <v>#DIV/0!</v>
      </c>
      <c r="H4" s="91" t="e">
        <f>ROUNDDOWN(IF(G4&gt;220,0,((220-G4)*0.7)),0)</f>
        <v>#DIV/0!</v>
      </c>
    </row>
    <row r="5" spans="1:8" hidden="1" x14ac:dyDescent="0.2">
      <c r="A5" s="90">
        <f>'Détail par équipe'!B60</f>
        <v>3</v>
      </c>
      <c r="B5" s="90">
        <f>'Détail par équipe'!C60</f>
        <v>0</v>
      </c>
      <c r="C5" s="90">
        <v>0</v>
      </c>
      <c r="D5" s="90">
        <v>0</v>
      </c>
      <c r="E5" s="90">
        <f>'Détail par équipe'!CC60+C5</f>
        <v>0</v>
      </c>
      <c r="F5" s="90">
        <f>'Détail par équipe'!CD60+D5</f>
        <v>0</v>
      </c>
      <c r="G5" s="91" t="e">
        <f>ROUNDDOWN(F5/E5,0)</f>
        <v>#DIV/0!</v>
      </c>
      <c r="H5" s="91" t="e">
        <f>ROUNDDOWN(IF(G5&gt;220,0,((220-G5)*0.7)),0)</f>
        <v>#DIV/0!</v>
      </c>
    </row>
    <row r="6" spans="1:8" hidden="1" x14ac:dyDescent="0.2">
      <c r="A6" s="90">
        <f>'Détail par équipe'!B44</f>
        <v>3</v>
      </c>
      <c r="B6" s="90">
        <f>'Détail par équipe'!C44</f>
        <v>0</v>
      </c>
      <c r="C6" s="90">
        <v>0</v>
      </c>
      <c r="D6" s="90">
        <v>0</v>
      </c>
      <c r="E6" s="90">
        <f>'Détail par équipe'!CC44+C6</f>
        <v>0</v>
      </c>
      <c r="F6" s="90">
        <f>'Détail par équipe'!CD44+D6</f>
        <v>0</v>
      </c>
      <c r="G6" s="91" t="e">
        <f>ROUNDDOWN(F6/E6,0)</f>
        <v>#DIV/0!</v>
      </c>
      <c r="H6" s="91" t="e">
        <f>ROUNDDOWN(IF(G6&gt;220,0,((220-G6)*0.7)),0)</f>
        <v>#DIV/0!</v>
      </c>
    </row>
    <row r="7" spans="1:8" hidden="1" x14ac:dyDescent="0.2">
      <c r="A7" s="90">
        <f>'Détail par équipe'!B112</f>
        <v>3</v>
      </c>
      <c r="B7" s="90">
        <f>'Détail par équipe'!C112</f>
        <v>0</v>
      </c>
      <c r="C7" s="90">
        <v>0</v>
      </c>
      <c r="D7" s="90">
        <v>0</v>
      </c>
      <c r="E7" s="90">
        <f>'Détail par équipe'!CC112+C7</f>
        <v>0</v>
      </c>
      <c r="F7" s="90">
        <f>'Détail par équipe'!CD112+D7</f>
        <v>0</v>
      </c>
      <c r="G7" s="91" t="e">
        <f>ROUNDDOWN(F7/E7,0)</f>
        <v>#DIV/0!</v>
      </c>
      <c r="H7" s="91" t="e">
        <f>ROUNDDOWN(IF(G7&gt;220,0,((220-G7)*0.7)),0)</f>
        <v>#DIV/0!</v>
      </c>
    </row>
    <row r="8" spans="1:8" hidden="1" x14ac:dyDescent="0.2">
      <c r="A8" s="90">
        <f>'Détail par équipe'!B73</f>
        <v>3</v>
      </c>
      <c r="B8" s="90">
        <f>'Détail par équipe'!C73</f>
        <v>0</v>
      </c>
      <c r="C8" s="90">
        <v>0</v>
      </c>
      <c r="D8" s="90">
        <v>0</v>
      </c>
      <c r="E8" s="90">
        <f>'Détail par équipe'!CC73+C8</f>
        <v>0</v>
      </c>
      <c r="F8" s="90">
        <f>'Détail par équipe'!CD73+D8</f>
        <v>0</v>
      </c>
      <c r="G8" s="91" t="e">
        <f>ROUNDDOWN(F8/E8,0)</f>
        <v>#DIV/0!</v>
      </c>
      <c r="H8" s="91" t="e">
        <f>ROUNDDOWN(IF(G8&gt;220,0,((220-G8)*0.7)),0)</f>
        <v>#DIV/0!</v>
      </c>
    </row>
    <row r="9" spans="1:8" hidden="1" x14ac:dyDescent="0.2">
      <c r="A9" s="90">
        <f>'Détail par équipe'!B86</f>
        <v>3</v>
      </c>
      <c r="B9" s="90">
        <f>'Détail par équipe'!C86</f>
        <v>0</v>
      </c>
      <c r="C9" s="90">
        <v>0</v>
      </c>
      <c r="D9" s="90">
        <v>0</v>
      </c>
      <c r="E9" s="90">
        <f>'Détail par équipe'!CC86+C9</f>
        <v>0</v>
      </c>
      <c r="F9" s="90">
        <f>'Détail par équipe'!CD86+D9</f>
        <v>0</v>
      </c>
      <c r="G9" s="91" t="e">
        <f>ROUNDDOWN(F9/E9,0)</f>
        <v>#DIV/0!</v>
      </c>
      <c r="H9" s="91" t="e">
        <f>ROUNDDOWN(IF(G9&gt;220,0,((220-G9)*0.7)),0)</f>
        <v>#DIV/0!</v>
      </c>
    </row>
    <row r="10" spans="1:8" hidden="1" x14ac:dyDescent="0.2">
      <c r="A10" s="90">
        <f>'Détail par équipe'!B5</f>
        <v>3</v>
      </c>
      <c r="B10" s="90">
        <f>'Détail par équipe'!C5</f>
        <v>0</v>
      </c>
      <c r="C10" s="90">
        <v>0</v>
      </c>
      <c r="D10" s="90">
        <v>0</v>
      </c>
      <c r="E10" s="90">
        <f>'Détail par équipe'!CC5+C10</f>
        <v>0</v>
      </c>
      <c r="F10" s="90">
        <f>'Détail par équipe'!CD5+D10</f>
        <v>0</v>
      </c>
      <c r="G10" s="91" t="e">
        <f>ROUNDDOWN(F10/E10,0)</f>
        <v>#DIV/0!</v>
      </c>
      <c r="H10" s="91" t="e">
        <f>ROUNDDOWN(IF(G10&gt;220,0,((220-G10)*0.7)),0)</f>
        <v>#DIV/0!</v>
      </c>
    </row>
    <row r="11" spans="1:8" hidden="1" x14ac:dyDescent="0.2">
      <c r="A11" s="90">
        <f>'Détail par équipe'!B19</f>
        <v>4</v>
      </c>
      <c r="B11" s="90">
        <f>'Détail par équipe'!C19</f>
        <v>0</v>
      </c>
      <c r="C11" s="90">
        <v>0</v>
      </c>
      <c r="D11" s="90">
        <v>0</v>
      </c>
      <c r="E11" s="90">
        <f>'Détail par équipe'!CC19</f>
        <v>0</v>
      </c>
      <c r="F11" s="90">
        <f>'Détail par équipe'!CD19</f>
        <v>0</v>
      </c>
      <c r="G11" s="91" t="e">
        <f>ROUNDDOWN(F11/E11,0)</f>
        <v>#DIV/0!</v>
      </c>
      <c r="H11" s="91" t="e">
        <f>ROUNDDOWN(IF(G11&gt;220,0,((220-G11)*0.7)),0)</f>
        <v>#DIV/0!</v>
      </c>
    </row>
    <row r="12" spans="1:8" hidden="1" x14ac:dyDescent="0.2">
      <c r="A12" s="90">
        <f>'Détail par équipe'!B61</f>
        <v>4</v>
      </c>
      <c r="B12" s="90">
        <f>'Détail par équipe'!C61</f>
        <v>0</v>
      </c>
      <c r="C12" s="90">
        <v>0</v>
      </c>
      <c r="D12" s="90">
        <v>0</v>
      </c>
      <c r="E12" s="90">
        <f>'Détail par équipe'!CC61+C12</f>
        <v>0</v>
      </c>
      <c r="F12" s="90">
        <f>'Détail par équipe'!CD61+D12</f>
        <v>0</v>
      </c>
      <c r="G12" s="91" t="e">
        <f>ROUNDDOWN(F12/E12,0)</f>
        <v>#DIV/0!</v>
      </c>
      <c r="H12" s="91" t="e">
        <f>ROUNDDOWN(IF(G12&gt;220,0,((220-G12)*0.7)),0)</f>
        <v>#DIV/0!</v>
      </c>
    </row>
    <row r="13" spans="1:8" hidden="1" x14ac:dyDescent="0.2">
      <c r="A13" s="90">
        <f>'Détail par équipe'!B45</f>
        <v>4</v>
      </c>
      <c r="B13" s="90">
        <f>'Détail par équipe'!C45</f>
        <v>0</v>
      </c>
      <c r="C13" s="90">
        <v>0</v>
      </c>
      <c r="D13" s="90">
        <v>0</v>
      </c>
      <c r="E13" s="90">
        <f>'Détail par équipe'!CC45+C13</f>
        <v>0</v>
      </c>
      <c r="F13" s="90">
        <f>'Détail par équipe'!CD45+D13</f>
        <v>0</v>
      </c>
      <c r="G13" s="91" t="e">
        <f>ROUNDDOWN(F13/E13,0)</f>
        <v>#DIV/0!</v>
      </c>
      <c r="H13" s="91" t="e">
        <f>ROUNDDOWN(IF(G13&gt;220,0,((220-G13)*0.7)),0)</f>
        <v>#DIV/0!</v>
      </c>
    </row>
    <row r="14" spans="1:8" hidden="1" x14ac:dyDescent="0.2">
      <c r="A14" s="90">
        <f>'Détail par équipe'!B32</f>
        <v>4</v>
      </c>
      <c r="B14" s="90">
        <f>'Détail par équipe'!C32</f>
        <v>0</v>
      </c>
      <c r="C14" s="90">
        <v>0</v>
      </c>
      <c r="D14" s="90">
        <v>0</v>
      </c>
      <c r="E14" s="90">
        <f>'Détail par équipe'!CC32+C14</f>
        <v>0</v>
      </c>
      <c r="F14" s="90">
        <f>'Détail par équipe'!CD32+D14</f>
        <v>0</v>
      </c>
      <c r="G14" s="91" t="e">
        <f>ROUNDDOWN(F14/E14,0)</f>
        <v>#DIV/0!</v>
      </c>
      <c r="H14" s="91" t="e">
        <f>ROUNDDOWN(IF(G14&gt;220,0,((220-G14)*0.7)),0)</f>
        <v>#DIV/0!</v>
      </c>
    </row>
    <row r="15" spans="1:8" hidden="1" x14ac:dyDescent="0.2">
      <c r="A15" s="90">
        <f>'Détail par équipe'!B87</f>
        <v>4</v>
      </c>
      <c r="B15" s="90">
        <f>'Détail par équipe'!C87</f>
        <v>0</v>
      </c>
      <c r="C15" s="90">
        <v>0</v>
      </c>
      <c r="D15" s="90">
        <v>0</v>
      </c>
      <c r="E15" s="90">
        <f>'Détail par équipe'!CC87+C15</f>
        <v>0</v>
      </c>
      <c r="F15" s="90">
        <f>'Détail par équipe'!CD87+D15</f>
        <v>0</v>
      </c>
      <c r="G15" s="91" t="e">
        <f>ROUNDDOWN(F15/E15,0)</f>
        <v>#DIV/0!</v>
      </c>
      <c r="H15" s="91" t="e">
        <f>ROUNDDOWN(IF(G15&gt;220,0,((220-G15)*0.7)),0)</f>
        <v>#DIV/0!</v>
      </c>
    </row>
    <row r="16" spans="1:8" hidden="1" x14ac:dyDescent="0.2">
      <c r="A16" s="90">
        <f>'Détail par équipe'!B126</f>
        <v>4</v>
      </c>
      <c r="B16" s="90">
        <f>'Détail par équipe'!C126</f>
        <v>0</v>
      </c>
      <c r="C16" s="90">
        <v>0</v>
      </c>
      <c r="D16" s="90">
        <v>0</v>
      </c>
      <c r="E16" s="90">
        <f>'Détail par équipe'!CC126+C16</f>
        <v>0</v>
      </c>
      <c r="F16" s="90">
        <f>'Détail par équipe'!CD126+D16</f>
        <v>0</v>
      </c>
      <c r="G16" s="91" t="e">
        <f>ROUNDDOWN(F16/E16,0)</f>
        <v>#DIV/0!</v>
      </c>
      <c r="H16" s="91" t="e">
        <f>ROUNDDOWN(IF(G16&gt;220,0,((220-G16)*0.7)),0)</f>
        <v>#DIV/0!</v>
      </c>
    </row>
    <row r="17" spans="1:8" hidden="1" x14ac:dyDescent="0.2">
      <c r="A17" s="90">
        <f>'Détail par équipe'!B100</f>
        <v>4</v>
      </c>
      <c r="B17" s="90">
        <f>'Détail par équipe'!C100</f>
        <v>0</v>
      </c>
      <c r="C17" s="90">
        <v>0</v>
      </c>
      <c r="D17" s="90">
        <v>0</v>
      </c>
      <c r="E17" s="90">
        <f>'Détail par équipe'!CC100+C17</f>
        <v>0</v>
      </c>
      <c r="F17" s="90">
        <f>'Détail par équipe'!CD100+D17</f>
        <v>0</v>
      </c>
      <c r="G17" s="91" t="e">
        <f>ROUNDDOWN(F17/E17,0)</f>
        <v>#DIV/0!</v>
      </c>
      <c r="H17" s="91" t="e">
        <f>ROUNDDOWN(IF(G17&gt;220,0,((220-G17)*0.7)),0)</f>
        <v>#DIV/0!</v>
      </c>
    </row>
    <row r="18" spans="1:8" hidden="1" x14ac:dyDescent="0.2">
      <c r="A18" s="90">
        <f>'Détail par équipe'!B152</f>
        <v>4</v>
      </c>
      <c r="B18" s="90">
        <f>'Détail par équipe'!C152</f>
        <v>0</v>
      </c>
      <c r="C18" s="90">
        <v>0</v>
      </c>
      <c r="D18" s="90">
        <v>0</v>
      </c>
      <c r="E18" s="90">
        <f>'Détail par équipe'!CC152</f>
        <v>0</v>
      </c>
      <c r="F18" s="90">
        <f>'Détail par équipe'!CD152</f>
        <v>0</v>
      </c>
      <c r="G18" s="91" t="e">
        <f>ROUNDDOWN(F18/E18,0)</f>
        <v>#DIV/0!</v>
      </c>
      <c r="H18" s="91" t="e">
        <f>ROUNDDOWN(IF(G18&gt;220,0,((220-G18)*0.7)),0)</f>
        <v>#DIV/0!</v>
      </c>
    </row>
    <row r="19" spans="1:8" hidden="1" x14ac:dyDescent="0.2">
      <c r="A19" s="90">
        <f>'Détail par équipe'!B113</f>
        <v>4</v>
      </c>
      <c r="B19" s="90">
        <f>'Détail par équipe'!C113</f>
        <v>0</v>
      </c>
      <c r="C19" s="90">
        <v>0</v>
      </c>
      <c r="D19" s="90">
        <v>0</v>
      </c>
      <c r="E19" s="90">
        <f>'Détail par équipe'!CC113</f>
        <v>0</v>
      </c>
      <c r="F19" s="90">
        <f>'Détail par équipe'!CD113</f>
        <v>0</v>
      </c>
      <c r="G19" s="91" t="e">
        <f>ROUNDDOWN(F19/E19,0)</f>
        <v>#DIV/0!</v>
      </c>
      <c r="H19" s="91" t="e">
        <f>ROUNDDOWN(IF(G19&gt;220,0,((220-G19)*0.7)),0)</f>
        <v>#DIV/0!</v>
      </c>
    </row>
    <row r="20" spans="1:8" hidden="1" x14ac:dyDescent="0.2">
      <c r="A20" s="90">
        <f>'Détail par équipe'!B6</f>
        <v>4</v>
      </c>
      <c r="B20" s="90">
        <f>'Détail par équipe'!C6</f>
        <v>0</v>
      </c>
      <c r="C20" s="90">
        <v>0</v>
      </c>
      <c r="D20" s="90">
        <v>0</v>
      </c>
      <c r="E20" s="90">
        <f>'Détail par équipe'!CC6+C20</f>
        <v>0</v>
      </c>
      <c r="F20" s="90">
        <f>'Détail par équipe'!CD6+D20</f>
        <v>0</v>
      </c>
      <c r="G20" s="91" t="e">
        <f>ROUNDDOWN(F20/E20,0)</f>
        <v>#DIV/0!</v>
      </c>
      <c r="H20" s="91" t="e">
        <f>ROUNDDOWN(IF(G20&gt;220,0,((220-G20)*0.7)),0)</f>
        <v>#DIV/0!</v>
      </c>
    </row>
    <row r="21" spans="1:8" hidden="1" x14ac:dyDescent="0.2">
      <c r="A21" s="90">
        <f>'Détail par équipe'!B74</f>
        <v>4</v>
      </c>
      <c r="B21" s="90">
        <f>'Détail par équipe'!C74</f>
        <v>0</v>
      </c>
      <c r="C21" s="90">
        <v>0</v>
      </c>
      <c r="D21" s="90">
        <v>0</v>
      </c>
      <c r="E21" s="90">
        <f>'Détail par équipe'!CC74</f>
        <v>0</v>
      </c>
      <c r="F21" s="90">
        <f>'Détail par équipe'!CD74</f>
        <v>0</v>
      </c>
      <c r="G21" s="91" t="e">
        <f>ROUNDDOWN(F21/E21,0)</f>
        <v>#DIV/0!</v>
      </c>
      <c r="H21" s="91" t="e">
        <f>ROUNDDOWN(IF(G21&gt;220,0,((220-G21)*0.7)),0)</f>
        <v>#DIV/0!</v>
      </c>
    </row>
    <row r="22" spans="1:8" hidden="1" x14ac:dyDescent="0.2">
      <c r="A22" s="90">
        <f>'Détail par équipe'!B62</f>
        <v>5</v>
      </c>
      <c r="B22" s="90">
        <f>'Détail par équipe'!C62</f>
        <v>0</v>
      </c>
      <c r="C22" s="90">
        <v>0</v>
      </c>
      <c r="D22" s="90">
        <v>0</v>
      </c>
      <c r="E22" s="90">
        <f>'Détail par équipe'!CC62</f>
        <v>0</v>
      </c>
      <c r="F22" s="90">
        <f>'Détail par équipe'!CD62</f>
        <v>0</v>
      </c>
      <c r="G22" s="91" t="e">
        <f>ROUNDDOWN(F22/E22,0)</f>
        <v>#DIV/0!</v>
      </c>
      <c r="H22" s="91" t="e">
        <f>ROUNDDOWN(IF(G22&gt;220,0,((220-G22)*0.7)),0)</f>
        <v>#DIV/0!</v>
      </c>
    </row>
    <row r="23" spans="1:8" hidden="1" x14ac:dyDescent="0.2">
      <c r="A23" s="90">
        <f>'Détail par équipe'!B20</f>
        <v>5</v>
      </c>
      <c r="B23" s="90">
        <f>'Détail par équipe'!C20</f>
        <v>0</v>
      </c>
      <c r="C23" s="90">
        <v>0</v>
      </c>
      <c r="D23" s="90">
        <v>0</v>
      </c>
      <c r="E23" s="90">
        <f>'Détail par équipe'!CC20</f>
        <v>0</v>
      </c>
      <c r="F23" s="90">
        <f>'Détail par équipe'!CD20</f>
        <v>0</v>
      </c>
      <c r="G23" s="91" t="e">
        <f>ROUNDDOWN(F23/E23,0)</f>
        <v>#DIV/0!</v>
      </c>
      <c r="H23" s="91" t="e">
        <f>ROUNDDOWN(IF(G23&gt;220,0,((220-G23)*0.7)),0)</f>
        <v>#DIV/0!</v>
      </c>
    </row>
    <row r="24" spans="1:8" hidden="1" x14ac:dyDescent="0.2">
      <c r="A24" s="90">
        <f>'Détail par équipe'!B75</f>
        <v>5</v>
      </c>
      <c r="B24" s="90">
        <f>'Détail par équipe'!C75</f>
        <v>0</v>
      </c>
      <c r="C24" s="90">
        <v>0</v>
      </c>
      <c r="D24" s="90">
        <v>0</v>
      </c>
      <c r="E24" s="90">
        <f>'Détail par équipe'!CC75</f>
        <v>0</v>
      </c>
      <c r="F24" s="90">
        <f>'Détail par équipe'!CD75</f>
        <v>0</v>
      </c>
      <c r="G24" s="91" t="e">
        <f>ROUNDDOWN(F24/E24,0)</f>
        <v>#DIV/0!</v>
      </c>
      <c r="H24" s="91" t="e">
        <f>ROUNDDOWN(IF(G24&gt;220,0,((220-G24)*0.7)),0)</f>
        <v>#DIV/0!</v>
      </c>
    </row>
    <row r="25" spans="1:8" hidden="1" x14ac:dyDescent="0.2">
      <c r="A25" s="90">
        <f>'Détail par équipe'!B101</f>
        <v>5</v>
      </c>
      <c r="B25" s="90">
        <f>'Détail par équipe'!C101</f>
        <v>0</v>
      </c>
      <c r="C25" s="90">
        <v>0</v>
      </c>
      <c r="D25" s="90">
        <v>0</v>
      </c>
      <c r="E25" s="90">
        <f>'Détail par équipe'!CC101</f>
        <v>0</v>
      </c>
      <c r="F25" s="90">
        <f>'Détail par équipe'!CD101</f>
        <v>0</v>
      </c>
      <c r="G25" s="91" t="e">
        <f>ROUNDDOWN(F25/E25,0)</f>
        <v>#DIV/0!</v>
      </c>
      <c r="H25" s="91" t="e">
        <f>ROUNDDOWN(IF(G25&gt;220,0,((220-G25)*0.7)),0)</f>
        <v>#DIV/0!</v>
      </c>
    </row>
    <row r="26" spans="1:8" hidden="1" x14ac:dyDescent="0.2">
      <c r="A26" s="90">
        <f>'Détail par équipe'!B127</f>
        <v>5</v>
      </c>
      <c r="B26" s="90">
        <f>'Détail par équipe'!C127</f>
        <v>0</v>
      </c>
      <c r="C26" s="90">
        <v>0</v>
      </c>
      <c r="D26" s="90">
        <v>0</v>
      </c>
      <c r="E26" s="90">
        <f>'Détail par équipe'!CC127</f>
        <v>0</v>
      </c>
      <c r="F26" s="90">
        <f>'Détail par équipe'!CD127</f>
        <v>0</v>
      </c>
      <c r="G26" s="91" t="e">
        <f>ROUNDDOWN(F26/E26,0)</f>
        <v>#DIV/0!</v>
      </c>
      <c r="H26" s="91" t="e">
        <f>ROUNDDOWN(IF(G26&gt;220,0,((220-G26)*0.7)),0)</f>
        <v>#DIV/0!</v>
      </c>
    </row>
    <row r="27" spans="1:8" hidden="1" x14ac:dyDescent="0.2">
      <c r="A27" s="90">
        <f>'Détail par équipe'!B140</f>
        <v>5</v>
      </c>
      <c r="B27" s="90">
        <f>'Détail par équipe'!C140</f>
        <v>0</v>
      </c>
      <c r="C27" s="90">
        <v>0</v>
      </c>
      <c r="D27" s="90">
        <v>0</v>
      </c>
      <c r="E27" s="90">
        <f>'Détail par équipe'!CC140</f>
        <v>0</v>
      </c>
      <c r="F27" s="90">
        <f>'Détail par équipe'!CD140</f>
        <v>0</v>
      </c>
      <c r="G27" s="91" t="e">
        <f>ROUNDDOWN(F27/E27,0)</f>
        <v>#DIV/0!</v>
      </c>
      <c r="H27" s="91" t="e">
        <f>ROUNDDOWN(IF(G27&gt;220,0,((220-G27)*0.7)),0)</f>
        <v>#DIV/0!</v>
      </c>
    </row>
    <row r="28" spans="1:8" hidden="1" x14ac:dyDescent="0.2">
      <c r="A28" s="90">
        <f>'Détail par équipe'!B153</f>
        <v>5</v>
      </c>
      <c r="B28" s="90">
        <f>'Détail par équipe'!C153</f>
        <v>0</v>
      </c>
      <c r="C28" s="90">
        <v>0</v>
      </c>
      <c r="D28" s="90">
        <v>0</v>
      </c>
      <c r="E28" s="90">
        <f>'Détail par équipe'!CC153+C28</f>
        <v>0</v>
      </c>
      <c r="F28" s="90">
        <f>'Détail par équipe'!CD153+D28</f>
        <v>0</v>
      </c>
      <c r="G28" s="91" t="e">
        <f>ROUNDDOWN(F28/E28,0)</f>
        <v>#DIV/0!</v>
      </c>
      <c r="H28" s="91" t="e">
        <f>ROUNDDOWN(IF(G28&gt;220,0,((220-G28)*0.7)),0)</f>
        <v>#DIV/0!</v>
      </c>
    </row>
    <row r="29" spans="1:8" hidden="1" x14ac:dyDescent="0.2">
      <c r="A29" s="90">
        <f>'Détail par équipe'!B33</f>
        <v>5</v>
      </c>
      <c r="B29" s="90">
        <f>'Détail par équipe'!C33</f>
        <v>0</v>
      </c>
      <c r="C29" s="90">
        <v>0</v>
      </c>
      <c r="D29" s="90">
        <v>0</v>
      </c>
      <c r="E29" s="90">
        <f>'Détail par équipe'!CC33</f>
        <v>0</v>
      </c>
      <c r="F29" s="90">
        <f>'Détail par équipe'!CD33</f>
        <v>0</v>
      </c>
      <c r="G29" s="91" t="e">
        <f>ROUNDDOWN(F29/E29,0)</f>
        <v>#DIV/0!</v>
      </c>
      <c r="H29" s="91" t="e">
        <f>ROUNDDOWN(IF(G29&gt;220,0,((220-G29)*0.7)),0)</f>
        <v>#DIV/0!</v>
      </c>
    </row>
    <row r="30" spans="1:8" hidden="1" x14ac:dyDescent="0.2">
      <c r="A30" s="90">
        <f>'Détail par équipe'!B7</f>
        <v>5</v>
      </c>
      <c r="B30" s="90">
        <f>'Détail par équipe'!C7</f>
        <v>0</v>
      </c>
      <c r="C30" s="90">
        <v>0</v>
      </c>
      <c r="D30" s="90">
        <v>0</v>
      </c>
      <c r="E30" s="90">
        <f>'Détail par équipe'!CC7</f>
        <v>0</v>
      </c>
      <c r="F30" s="90">
        <f>'Détail par équipe'!CD7</f>
        <v>0</v>
      </c>
      <c r="G30" s="91" t="e">
        <f>ROUNDDOWN(F30/E30,0)</f>
        <v>#DIV/0!</v>
      </c>
      <c r="H30" s="91" t="e">
        <f>ROUNDDOWN(IF(G30&gt;220,0,((220-G30)*0.7)),0)</f>
        <v>#DIV/0!</v>
      </c>
    </row>
    <row r="31" spans="1:8" hidden="1" x14ac:dyDescent="0.2">
      <c r="A31" s="90">
        <f>'Détail par équipe'!B46</f>
        <v>5</v>
      </c>
      <c r="B31" s="90">
        <f>'Détail par équipe'!C46</f>
        <v>0</v>
      </c>
      <c r="C31" s="90">
        <v>0</v>
      </c>
      <c r="D31" s="90">
        <v>0</v>
      </c>
      <c r="E31" s="90">
        <f>'Détail par équipe'!CC46+C31</f>
        <v>0</v>
      </c>
      <c r="F31" s="90">
        <f>'Détail par équipe'!CD46+D31</f>
        <v>0</v>
      </c>
      <c r="G31" s="91" t="e">
        <f>ROUNDDOWN(F31/E31,0)</f>
        <v>#DIV/0!</v>
      </c>
      <c r="H31" s="91" t="e">
        <f>ROUNDDOWN(IF(G31&gt;220,0,((220-G31)*0.7)),0)</f>
        <v>#DIV/0!</v>
      </c>
    </row>
    <row r="32" spans="1:8" hidden="1" x14ac:dyDescent="0.2">
      <c r="A32" s="90">
        <f>'Détail par équipe'!B88</f>
        <v>5</v>
      </c>
      <c r="B32" s="90">
        <f>'Détail par équipe'!C88</f>
        <v>0</v>
      </c>
      <c r="C32" s="90">
        <v>0</v>
      </c>
      <c r="D32" s="90">
        <v>0</v>
      </c>
      <c r="E32" s="90">
        <f>'Détail par équipe'!CC88+C32</f>
        <v>0</v>
      </c>
      <c r="F32" s="90">
        <f>'Détail par équipe'!CD88+D32</f>
        <v>0</v>
      </c>
      <c r="G32" s="91" t="e">
        <f>ROUNDDOWN(F32/E32,0)</f>
        <v>#DIV/0!</v>
      </c>
      <c r="H32" s="91" t="e">
        <f>ROUNDDOWN(IF(G32&gt;220,0,((220-G32)*0.7)),0)</f>
        <v>#DIV/0!</v>
      </c>
    </row>
    <row r="33" spans="1:8" hidden="1" x14ac:dyDescent="0.2">
      <c r="A33" s="90">
        <f>'Détail par équipe'!B114</f>
        <v>5</v>
      </c>
      <c r="B33" s="90">
        <f>'Détail par équipe'!C114</f>
        <v>0</v>
      </c>
      <c r="C33" s="90">
        <v>0</v>
      </c>
      <c r="D33" s="90">
        <v>0</v>
      </c>
      <c r="E33" s="90">
        <f>'Détail par équipe'!CC114</f>
        <v>0</v>
      </c>
      <c r="F33" s="90">
        <f>'Détail par équipe'!CD114</f>
        <v>0</v>
      </c>
      <c r="G33" s="91" t="e">
        <f>ROUNDDOWN(F33/E33,0)</f>
        <v>#DIV/0!</v>
      </c>
      <c r="H33" s="91" t="e">
        <f>ROUNDDOWN(IF(G33&gt;220,0,((220-G33)*0.7)),0)</f>
        <v>#DIV/0!</v>
      </c>
    </row>
    <row r="34" spans="1:8" hidden="1" x14ac:dyDescent="0.2">
      <c r="A34" s="90">
        <f>'Détail par équipe'!B21</f>
        <v>6</v>
      </c>
      <c r="B34" s="90">
        <f>'Détail par équipe'!C21</f>
        <v>0</v>
      </c>
      <c r="C34" s="90">
        <v>0</v>
      </c>
      <c r="D34" s="90">
        <v>0</v>
      </c>
      <c r="E34" s="90">
        <f>'Détail par équipe'!CC21</f>
        <v>0</v>
      </c>
      <c r="F34" s="90">
        <f>'Détail par équipe'!CD21</f>
        <v>0</v>
      </c>
      <c r="G34" s="91" t="e">
        <f>ROUNDDOWN(F34/E34,0)</f>
        <v>#DIV/0!</v>
      </c>
      <c r="H34" s="91" t="e">
        <f>ROUNDDOWN(IF(G34&gt;220,0,((220-G34)*0.7)),0)</f>
        <v>#DIV/0!</v>
      </c>
    </row>
    <row r="35" spans="1:8" hidden="1" x14ac:dyDescent="0.2">
      <c r="A35" s="90">
        <f>'Détail par équipe'!B34</f>
        <v>6</v>
      </c>
      <c r="B35" s="90">
        <f>'Détail par équipe'!C34</f>
        <v>0</v>
      </c>
      <c r="C35" s="90">
        <v>0</v>
      </c>
      <c r="D35" s="90">
        <v>0</v>
      </c>
      <c r="E35" s="90">
        <f>'Détail par équipe'!CC34</f>
        <v>0</v>
      </c>
      <c r="F35" s="90">
        <f>'Détail par équipe'!CD34</f>
        <v>0</v>
      </c>
      <c r="G35" s="91" t="e">
        <f>ROUNDDOWN(F35/E35,0)</f>
        <v>#DIV/0!</v>
      </c>
      <c r="H35" s="91" t="e">
        <f>ROUNDDOWN(IF(G35&gt;220,0,((220-G35)*0.7)),0)</f>
        <v>#DIV/0!</v>
      </c>
    </row>
    <row r="36" spans="1:8" hidden="1" x14ac:dyDescent="0.2">
      <c r="A36" s="90">
        <f>'Détail par équipe'!B63</f>
        <v>6</v>
      </c>
      <c r="B36" s="90">
        <f>'Détail par équipe'!C63</f>
        <v>0</v>
      </c>
      <c r="C36" s="90">
        <v>0</v>
      </c>
      <c r="D36" s="90">
        <v>0</v>
      </c>
      <c r="E36" s="90">
        <f>'Détail par équipe'!CC63</f>
        <v>0</v>
      </c>
      <c r="F36" s="90">
        <f>'Détail par équipe'!CD63</f>
        <v>0</v>
      </c>
      <c r="G36" s="91" t="e">
        <f>ROUNDDOWN(F36/E36,0)</f>
        <v>#DIV/0!</v>
      </c>
      <c r="H36" s="91" t="e">
        <f>ROUNDDOWN(IF(G36&gt;220,0,((220-G36)*0.7)),0)</f>
        <v>#DIV/0!</v>
      </c>
    </row>
    <row r="37" spans="1:8" hidden="1" x14ac:dyDescent="0.2">
      <c r="A37" s="90">
        <f>'Détail par équipe'!B76</f>
        <v>6</v>
      </c>
      <c r="B37" s="90">
        <f>'Détail par équipe'!C76</f>
        <v>0</v>
      </c>
      <c r="C37" s="90">
        <v>0</v>
      </c>
      <c r="D37" s="90">
        <v>0</v>
      </c>
      <c r="E37" s="90">
        <f>'Détail par équipe'!CC76</f>
        <v>0</v>
      </c>
      <c r="F37" s="90">
        <f>'Détail par équipe'!CD76</f>
        <v>0</v>
      </c>
      <c r="G37" s="91" t="e">
        <f>ROUNDDOWN(F37/E37,0)</f>
        <v>#DIV/0!</v>
      </c>
      <c r="H37" s="91" t="e">
        <f>ROUNDDOWN(IF(G37&gt;220,0,((220-G37)*0.7)),0)</f>
        <v>#DIV/0!</v>
      </c>
    </row>
    <row r="38" spans="1:8" hidden="1" x14ac:dyDescent="0.2">
      <c r="A38" s="90">
        <f>'Détail par équipe'!B102</f>
        <v>6</v>
      </c>
      <c r="B38" s="90">
        <f>'Détail par équipe'!C102</f>
        <v>0</v>
      </c>
      <c r="C38" s="90">
        <v>0</v>
      </c>
      <c r="D38" s="90">
        <v>0</v>
      </c>
      <c r="E38" s="90">
        <f>'Détail par équipe'!CC102</f>
        <v>0</v>
      </c>
      <c r="F38" s="90">
        <f>'Détail par équipe'!CD102</f>
        <v>0</v>
      </c>
      <c r="G38" s="91" t="e">
        <f>ROUNDDOWN(F38/E38,0)</f>
        <v>#DIV/0!</v>
      </c>
      <c r="H38" s="91" t="e">
        <f>ROUNDDOWN(IF(G38&gt;220,0,((220-G38)*0.7)),0)</f>
        <v>#DIV/0!</v>
      </c>
    </row>
    <row r="39" spans="1:8" hidden="1" x14ac:dyDescent="0.2">
      <c r="A39" s="90">
        <f>'Détail par équipe'!B128</f>
        <v>6</v>
      </c>
      <c r="B39" s="90">
        <f>'Détail par équipe'!C128</f>
        <v>0</v>
      </c>
      <c r="C39" s="90">
        <v>0</v>
      </c>
      <c r="D39" s="90">
        <v>0</v>
      </c>
      <c r="E39" s="90">
        <f>'Détail par équipe'!CC128</f>
        <v>0</v>
      </c>
      <c r="F39" s="90">
        <f>'Détail par équipe'!CD128</f>
        <v>0</v>
      </c>
      <c r="G39" s="91" t="e">
        <f>ROUNDDOWN(F39/E39,0)</f>
        <v>#DIV/0!</v>
      </c>
      <c r="H39" s="91" t="e">
        <f>ROUNDDOWN(IF(G39&gt;220,0,((220-G39)*0.7)),0)</f>
        <v>#DIV/0!</v>
      </c>
    </row>
    <row r="40" spans="1:8" hidden="1" x14ac:dyDescent="0.2">
      <c r="A40" s="90">
        <f>'Détail par équipe'!B141</f>
        <v>6</v>
      </c>
      <c r="B40" s="90">
        <f>'Détail par équipe'!C141</f>
        <v>0</v>
      </c>
      <c r="C40" s="90">
        <v>0</v>
      </c>
      <c r="D40" s="90">
        <v>0</v>
      </c>
      <c r="E40" s="90">
        <f>'Détail par équipe'!CC141</f>
        <v>0</v>
      </c>
      <c r="F40" s="90">
        <f>'Détail par équipe'!CD141</f>
        <v>0</v>
      </c>
      <c r="G40" s="91" t="e">
        <f>ROUNDDOWN(F40/E40,0)</f>
        <v>#DIV/0!</v>
      </c>
      <c r="H40" s="91" t="e">
        <f>ROUNDDOWN(IF(G40&gt;220,0,((220-G40)*0.7)),0)</f>
        <v>#DIV/0!</v>
      </c>
    </row>
    <row r="41" spans="1:8" hidden="1" x14ac:dyDescent="0.2">
      <c r="A41" s="90">
        <f>'Détail par équipe'!B8</f>
        <v>6</v>
      </c>
      <c r="B41" s="90">
        <f>'Détail par équipe'!C8</f>
        <v>0</v>
      </c>
      <c r="C41" s="90">
        <v>0</v>
      </c>
      <c r="D41" s="90">
        <v>0</v>
      </c>
      <c r="E41" s="90">
        <f>'Détail par équipe'!CC8</f>
        <v>0</v>
      </c>
      <c r="F41" s="90">
        <f>'Détail par équipe'!CD8</f>
        <v>0</v>
      </c>
      <c r="G41" s="91" t="e">
        <f>ROUNDDOWN(F41/E41,0)</f>
        <v>#DIV/0!</v>
      </c>
      <c r="H41" s="91" t="e">
        <f>ROUNDDOWN(IF(G41&gt;220,0,((220-G41)*0.7)),0)</f>
        <v>#DIV/0!</v>
      </c>
    </row>
    <row r="42" spans="1:8" hidden="1" x14ac:dyDescent="0.2">
      <c r="A42" s="90">
        <f>'Détail par équipe'!B154</f>
        <v>6</v>
      </c>
      <c r="B42" s="90">
        <f>'Détail par équipe'!C154</f>
        <v>0</v>
      </c>
      <c r="C42" s="90">
        <v>0</v>
      </c>
      <c r="D42" s="90">
        <v>0</v>
      </c>
      <c r="E42" s="90">
        <f>'Détail par équipe'!CC154+C42</f>
        <v>0</v>
      </c>
      <c r="F42" s="90">
        <f>'Détail par équipe'!CD154+D42</f>
        <v>0</v>
      </c>
      <c r="G42" s="91" t="e">
        <f>ROUNDDOWN(F42/E42,0)</f>
        <v>#DIV/0!</v>
      </c>
      <c r="H42" s="91" t="e">
        <f>ROUNDDOWN(IF(G42&gt;220,0,((220-G42)*0.7)),0)</f>
        <v>#DIV/0!</v>
      </c>
    </row>
    <row r="43" spans="1:8" hidden="1" x14ac:dyDescent="0.2">
      <c r="A43" s="90">
        <f>'Détail par équipe'!B89</f>
        <v>6</v>
      </c>
      <c r="B43" s="90">
        <f>'Détail par équipe'!C89</f>
        <v>0</v>
      </c>
      <c r="C43" s="90">
        <v>0</v>
      </c>
      <c r="D43" s="90">
        <v>0</v>
      </c>
      <c r="E43" s="90">
        <f>'Détail par équipe'!CC89+C43</f>
        <v>0</v>
      </c>
      <c r="F43" s="90">
        <f>'Détail par équipe'!CD89+D43</f>
        <v>0</v>
      </c>
      <c r="G43" s="91" t="e">
        <f>ROUNDDOWN(F43/E43,0)</f>
        <v>#DIV/0!</v>
      </c>
      <c r="H43" s="91" t="e">
        <f>ROUNDDOWN(IF(G43&gt;220,0,((220-G43)*0.7)),0)</f>
        <v>#DIV/0!</v>
      </c>
    </row>
    <row r="44" spans="1:8" hidden="1" x14ac:dyDescent="0.2">
      <c r="A44" s="90">
        <f>'Détail par équipe'!B47</f>
        <v>6</v>
      </c>
      <c r="B44" s="90">
        <f>'Détail par équipe'!C47</f>
        <v>0</v>
      </c>
      <c r="C44" s="90">
        <v>0</v>
      </c>
      <c r="D44" s="90">
        <v>0</v>
      </c>
      <c r="E44" s="90">
        <f>'Détail par équipe'!CC47+C44</f>
        <v>0</v>
      </c>
      <c r="F44" s="90">
        <f>'Détail par équipe'!CD47+D44</f>
        <v>0</v>
      </c>
      <c r="G44" s="91" t="e">
        <f>ROUNDDOWN(F44/E44,0)</f>
        <v>#DIV/0!</v>
      </c>
      <c r="H44" s="91" t="e">
        <f>ROUNDDOWN(IF(G44&gt;220,0,((220-G44)*0.7)),0)</f>
        <v>#DIV/0!</v>
      </c>
    </row>
    <row r="45" spans="1:8" hidden="1" x14ac:dyDescent="0.2">
      <c r="A45" s="90">
        <f>'Détail par équipe'!B115</f>
        <v>6</v>
      </c>
      <c r="B45" s="90">
        <f>'Détail par équipe'!C115</f>
        <v>0</v>
      </c>
      <c r="C45" s="90">
        <v>0</v>
      </c>
      <c r="D45" s="90">
        <v>0</v>
      </c>
      <c r="E45" s="90">
        <f>'Détail par équipe'!CC115</f>
        <v>0</v>
      </c>
      <c r="F45" s="90">
        <f>'Détail par équipe'!CD115</f>
        <v>0</v>
      </c>
      <c r="G45" s="91" t="e">
        <f>ROUNDDOWN(F45/E45,0)</f>
        <v>#DIV/0!</v>
      </c>
      <c r="H45" s="91" t="e">
        <f>ROUNDDOWN(IF(G45&gt;220,0,((220-G45)*0.7)),0)</f>
        <v>#DIV/0!</v>
      </c>
    </row>
    <row r="46" spans="1:8" hidden="1" x14ac:dyDescent="0.2">
      <c r="A46" s="90">
        <f>'Détail par équipe'!B155</f>
        <v>7</v>
      </c>
      <c r="B46" s="90">
        <f>'Détail par équipe'!C155</f>
        <v>0</v>
      </c>
      <c r="C46" s="90">
        <v>0</v>
      </c>
      <c r="D46" s="90">
        <v>0</v>
      </c>
      <c r="E46" s="90">
        <f>'Détail par équipe'!CC155+C46</f>
        <v>0</v>
      </c>
      <c r="F46" s="90">
        <f>'Détail par équipe'!CD155+D46</f>
        <v>0</v>
      </c>
      <c r="G46" s="91" t="e">
        <f>ROUNDDOWN(F46/E46,0)</f>
        <v>#DIV/0!</v>
      </c>
      <c r="H46" s="91" t="e">
        <f>ROUNDDOWN(IF(G46&gt;220,0,((220-G46)*0.7)),0)</f>
        <v>#DIV/0!</v>
      </c>
    </row>
    <row r="47" spans="1:8" hidden="1" x14ac:dyDescent="0.2">
      <c r="A47" s="90">
        <f>'Détail par équipe'!B48</f>
        <v>7</v>
      </c>
      <c r="B47" s="90">
        <f>'Détail par équipe'!C48</f>
        <v>0</v>
      </c>
      <c r="C47" s="90">
        <v>0</v>
      </c>
      <c r="D47" s="90">
        <v>0</v>
      </c>
      <c r="E47" s="90">
        <f>'Détail par équipe'!CC48+C47</f>
        <v>0</v>
      </c>
      <c r="F47" s="90">
        <f>'Détail par équipe'!CD48+D47</f>
        <v>0</v>
      </c>
      <c r="G47" s="91" t="e">
        <f>ROUNDDOWN(F47/E47,0)</f>
        <v>#DIV/0!</v>
      </c>
      <c r="H47" s="91" t="e">
        <f>ROUNDDOWN(IF(G47&gt;220,0,((220-G47)*0.7)),0)</f>
        <v>#DIV/0!</v>
      </c>
    </row>
    <row r="48" spans="1:8" hidden="1" x14ac:dyDescent="0.2">
      <c r="A48" s="90">
        <f>'Détail par équipe'!B156</f>
        <v>8</v>
      </c>
      <c r="B48" s="90">
        <f>'Détail par équipe'!C156</f>
        <v>0</v>
      </c>
      <c r="C48" s="90">
        <v>0</v>
      </c>
      <c r="D48" s="90">
        <v>0</v>
      </c>
      <c r="E48" s="90">
        <f>'Détail par équipe'!CC156+C48</f>
        <v>0</v>
      </c>
      <c r="F48" s="90">
        <f>'Détail par équipe'!CD156+D48</f>
        <v>0</v>
      </c>
      <c r="G48" s="91" t="e">
        <f>ROUNDDOWN(F48/E48,0)</f>
        <v>#DIV/0!</v>
      </c>
      <c r="H48" s="91" t="e">
        <f>ROUNDDOWN(IF(G48&gt;220,0,((220-G48)*0.7)),0)</f>
        <v>#DIV/0!</v>
      </c>
    </row>
    <row r="49" spans="1:8" hidden="1" x14ac:dyDescent="0.2">
      <c r="A49" s="90">
        <f>'Détail par équipe'!B49</f>
        <v>8</v>
      </c>
      <c r="B49" s="90">
        <f>'Détail par équipe'!C49</f>
        <v>0</v>
      </c>
      <c r="C49" s="90">
        <v>0</v>
      </c>
      <c r="D49" s="90">
        <v>0</v>
      </c>
      <c r="E49" s="90">
        <f>'Détail par équipe'!CC49+C49</f>
        <v>0</v>
      </c>
      <c r="F49" s="90">
        <f>'Détail par équipe'!CD49+D49</f>
        <v>0</v>
      </c>
      <c r="G49" s="91" t="e">
        <f>ROUNDDOWN(F49/E49,0)</f>
        <v>#DIV/0!</v>
      </c>
      <c r="H49" s="91" t="e">
        <f>ROUNDDOWN(IF(G49&gt;220,0,((220-G49)*0.7)),0)</f>
        <v>#DIV/0!</v>
      </c>
    </row>
    <row r="50" spans="1:8" hidden="1" x14ac:dyDescent="0.2">
      <c r="A50" s="90">
        <f>'Détail par équipe'!B157</f>
        <v>9</v>
      </c>
      <c r="B50" s="90">
        <f>'Détail par équipe'!C157</f>
        <v>0</v>
      </c>
      <c r="C50" s="90">
        <v>0</v>
      </c>
      <c r="D50" s="90">
        <v>0</v>
      </c>
      <c r="E50" s="90">
        <f>'Détail par équipe'!CC157+C50</f>
        <v>0</v>
      </c>
      <c r="F50" s="90">
        <f>'Détail par équipe'!CD157+D50</f>
        <v>0</v>
      </c>
      <c r="G50" s="91" t="e">
        <f>ROUNDDOWN(F50/E50,0)</f>
        <v>#DIV/0!</v>
      </c>
      <c r="H50" s="91" t="e">
        <f>ROUNDDOWN(IF(G50&gt;220,0,((220-G50)*0.7)),0)</f>
        <v>#DIV/0!</v>
      </c>
    </row>
    <row r="51" spans="1:8" hidden="1" x14ac:dyDescent="0.2">
      <c r="A51" s="90">
        <f>'Détail par équipe'!B50</f>
        <v>9</v>
      </c>
      <c r="B51" s="90">
        <f>'Détail par équipe'!C50</f>
        <v>0</v>
      </c>
      <c r="C51" s="90">
        <v>0</v>
      </c>
      <c r="D51" s="90">
        <v>0</v>
      </c>
      <c r="E51" s="90">
        <f>'Détail par équipe'!CC50+C51</f>
        <v>0</v>
      </c>
      <c r="F51" s="90">
        <f>'Détail par équipe'!CD50+D51</f>
        <v>0</v>
      </c>
      <c r="G51" s="91" t="e">
        <f>ROUNDDOWN(F51/E51,0)</f>
        <v>#DIV/0!</v>
      </c>
      <c r="H51" s="91" t="e">
        <f>ROUNDDOWN(IF(G51&gt;220,0,((220-G51)*0.7)),0)</f>
        <v>#DIV/0!</v>
      </c>
    </row>
    <row r="52" spans="1:8" hidden="1" x14ac:dyDescent="0.2">
      <c r="A52" s="90">
        <f>'Détail par équipe'!B158</f>
        <v>10</v>
      </c>
      <c r="B52" s="90">
        <f>'Détail par équipe'!C158</f>
        <v>0</v>
      </c>
      <c r="C52" s="90">
        <v>0</v>
      </c>
      <c r="D52" s="90">
        <v>0</v>
      </c>
      <c r="E52" s="90">
        <f>'Détail par équipe'!CC158+C52</f>
        <v>0</v>
      </c>
      <c r="F52" s="90">
        <f>'Détail par équipe'!CD158+D52</f>
        <v>0</v>
      </c>
      <c r="G52" s="91" t="e">
        <f>ROUNDDOWN(F52/E52,0)</f>
        <v>#DIV/0!</v>
      </c>
      <c r="H52" s="91" t="e">
        <f>ROUNDDOWN(IF(G52&gt;220,0,((220-G52)*0.7)),0)</f>
        <v>#DIV/0!</v>
      </c>
    </row>
    <row r="53" spans="1:8" ht="18" customHeight="1" x14ac:dyDescent="0.2">
      <c r="A53" s="92" t="str">
        <f>'Détail par équipe'!B97</f>
        <v>Abervé</v>
      </c>
      <c r="B53" s="92" t="str">
        <f>'Détail par équipe'!C97</f>
        <v>Robert</v>
      </c>
      <c r="C53" s="90">
        <v>0</v>
      </c>
      <c r="D53" s="90">
        <v>0</v>
      </c>
      <c r="E53" s="90">
        <f>'Détail par équipe'!CC97+C53</f>
        <v>8</v>
      </c>
      <c r="F53" s="90">
        <f>'Détail par équipe'!CD97+D53</f>
        <v>996</v>
      </c>
      <c r="G53" s="90">
        <f>ROUNDDOWN(F53/E53,0)</f>
        <v>124</v>
      </c>
      <c r="H53" s="90">
        <f>ROUNDDOWN(IF(G53&gt;220,0,((220-G53)*0.7)),0)</f>
        <v>67</v>
      </c>
    </row>
    <row r="54" spans="1:8" ht="18" customHeight="1" x14ac:dyDescent="0.2">
      <c r="A54" s="92" t="str">
        <f>'Détail par équipe'!B71</f>
        <v>Assouline</v>
      </c>
      <c r="B54" s="92" t="str">
        <f>'Détail par équipe'!C71</f>
        <v>David</v>
      </c>
      <c r="C54" s="90">
        <v>0</v>
      </c>
      <c r="D54" s="90">
        <v>0</v>
      </c>
      <c r="E54" s="90">
        <f>'Détail par équipe'!CC71+C54</f>
        <v>8</v>
      </c>
      <c r="F54" s="90">
        <f>'Détail par équipe'!CD71+D54</f>
        <v>1231</v>
      </c>
      <c r="G54" s="90">
        <f>ROUNDDOWN(F54/E54,0)</f>
        <v>153</v>
      </c>
      <c r="H54" s="90">
        <f>ROUNDDOWN(IF(G54&gt;220,0,((220-G54)*0.7)),0)</f>
        <v>46</v>
      </c>
    </row>
    <row r="55" spans="1:8" ht="18" customHeight="1" x14ac:dyDescent="0.2">
      <c r="A55" s="92" t="str">
        <f>'Détail par équipe'!B29</f>
        <v>Boudinot</v>
      </c>
      <c r="B55" s="92" t="str">
        <f>'Détail par équipe'!C29</f>
        <v>Jean-Philippe</v>
      </c>
      <c r="C55" s="90">
        <v>0</v>
      </c>
      <c r="D55" s="90">
        <v>0</v>
      </c>
      <c r="E55" s="90">
        <f>'Détail par équipe'!CC29+C55</f>
        <v>8</v>
      </c>
      <c r="F55" s="90">
        <f>'Détail par équipe'!CD29+D55</f>
        <v>1413</v>
      </c>
      <c r="G55" s="90">
        <f>ROUNDDOWN(F55/E55,0)</f>
        <v>176</v>
      </c>
      <c r="H55" s="90">
        <f>ROUNDDOWN(IF(G55&gt;220,0,((220-G55)*0.7)),0)</f>
        <v>30</v>
      </c>
    </row>
    <row r="56" spans="1:8" ht="18" customHeight="1" x14ac:dyDescent="0.2">
      <c r="A56" s="90" t="str">
        <f>'Détail par équipe'!B139</f>
        <v>Brunaud</v>
      </c>
      <c r="B56" s="90" t="str">
        <f>'Détail par équipe'!C139</f>
        <v>Bernard</v>
      </c>
      <c r="C56" s="90">
        <v>0</v>
      </c>
      <c r="D56" s="90">
        <v>0</v>
      </c>
      <c r="E56" s="90">
        <f>'Détail par équipe'!CC139</f>
        <v>4</v>
      </c>
      <c r="F56" s="90">
        <f>'Détail par équipe'!CD139</f>
        <v>676</v>
      </c>
      <c r="G56" s="91">
        <f>ROUNDDOWN(F56/E56,0)</f>
        <v>169</v>
      </c>
      <c r="H56" s="91">
        <f>ROUNDDOWN(IF(G56&gt;220,0,((220-G56)*0.7)),0)</f>
        <v>35</v>
      </c>
    </row>
    <row r="57" spans="1:8" ht="18" customHeight="1" x14ac:dyDescent="0.2">
      <c r="A57" s="92" t="str">
        <f>'Détail par équipe'!B30</f>
        <v>Gignat</v>
      </c>
      <c r="B57" s="92" t="str">
        <f>'Détail par équipe'!C30</f>
        <v>Aumé</v>
      </c>
      <c r="C57" s="90">
        <v>0</v>
      </c>
      <c r="D57" s="90">
        <v>0</v>
      </c>
      <c r="E57" s="90">
        <f>'Détail par équipe'!CC30+C57</f>
        <v>4</v>
      </c>
      <c r="F57" s="90">
        <f>'Détail par équipe'!CD30+D57</f>
        <v>588</v>
      </c>
      <c r="G57" s="90">
        <f>ROUNDDOWN(F57/E57,0)</f>
        <v>147</v>
      </c>
      <c r="H57" s="90">
        <f>ROUNDDOWN(IF(G57&gt;220,0,((220-G57)*0.7)),0)</f>
        <v>51</v>
      </c>
    </row>
    <row r="58" spans="1:8" ht="18" customHeight="1" x14ac:dyDescent="0.2">
      <c r="A58" s="92" t="str">
        <f>'Détail par équipe'!B42</f>
        <v>Goncalves</v>
      </c>
      <c r="B58" s="92" t="str">
        <f>'Détail par équipe'!C42</f>
        <v>Eusebio</v>
      </c>
      <c r="C58" s="90">
        <v>0</v>
      </c>
      <c r="D58" s="90">
        <v>0</v>
      </c>
      <c r="E58" s="90">
        <f>'Détail par équipe'!CC42+C58</f>
        <v>8</v>
      </c>
      <c r="F58" s="90">
        <f>'Détail par équipe'!CD42+D58</f>
        <v>1185</v>
      </c>
      <c r="G58" s="90">
        <f>ROUNDDOWN(F58/E58,0)</f>
        <v>148</v>
      </c>
      <c r="H58" s="90">
        <f>ROUNDDOWN(IF(G58&gt;220,0,((220-G58)*0.7)),0)</f>
        <v>50</v>
      </c>
    </row>
    <row r="59" spans="1:8" ht="17.45" customHeight="1" x14ac:dyDescent="0.2">
      <c r="A59" s="92" t="str">
        <f>'Détail par équipe'!B150</f>
        <v>Joachim</v>
      </c>
      <c r="B59" s="92" t="str">
        <f>'Détail par équipe'!C150</f>
        <v>Didier</v>
      </c>
      <c r="C59" s="90">
        <v>0</v>
      </c>
      <c r="D59" s="90">
        <v>0</v>
      </c>
      <c r="E59" s="90">
        <f>'Détail par équipe'!CC150</f>
        <v>8</v>
      </c>
      <c r="F59" s="90">
        <f>'Détail par équipe'!CD150</f>
        <v>1340</v>
      </c>
      <c r="G59" s="90">
        <f>ROUNDDOWN(F59/E59,0)</f>
        <v>167</v>
      </c>
      <c r="H59" s="90">
        <f>ROUNDDOWN(IF(G59&gt;220,0,((220-G59)*0.7)),0)</f>
        <v>37</v>
      </c>
    </row>
    <row r="60" spans="1:8" ht="17.45" customHeight="1" x14ac:dyDescent="0.2">
      <c r="A60" s="92" t="str">
        <f>'Détail par équipe'!B17</f>
        <v>Jugie</v>
      </c>
      <c r="B60" s="92" t="str">
        <f>'Détail par équipe'!C17</f>
        <v>Jean-Pierre</v>
      </c>
      <c r="C60" s="90">
        <v>0</v>
      </c>
      <c r="D60" s="90">
        <v>0</v>
      </c>
      <c r="E60" s="90">
        <f>'Détail par équipe'!CC17+C60</f>
        <v>8</v>
      </c>
      <c r="F60" s="90">
        <f>'Détail par équipe'!CD17+D60</f>
        <v>1422</v>
      </c>
      <c r="G60" s="90">
        <f>ROUNDDOWN(F60/E60,0)</f>
        <v>177</v>
      </c>
      <c r="H60" s="90">
        <f>ROUNDDOWN(IF(G60&gt;220,0,((220-G60)*0.7)),0)</f>
        <v>30</v>
      </c>
    </row>
    <row r="61" spans="1:8" ht="17.45" customHeight="1" x14ac:dyDescent="0.2">
      <c r="A61" s="92" t="str">
        <f>'Détail par équipe'!B16</f>
        <v>Lerouge</v>
      </c>
      <c r="B61" s="92" t="str">
        <f>'Détail par équipe'!C16</f>
        <v>Joël</v>
      </c>
      <c r="C61" s="90">
        <v>0</v>
      </c>
      <c r="D61" s="90">
        <v>0</v>
      </c>
      <c r="E61" s="90">
        <f>'Détail par équipe'!CC16+C61</f>
        <v>8</v>
      </c>
      <c r="F61" s="90">
        <f>'Détail par équipe'!CD16+D61</f>
        <v>1149</v>
      </c>
      <c r="G61" s="90">
        <f>ROUNDDOWN(F61/E61,0)</f>
        <v>143</v>
      </c>
      <c r="H61" s="90">
        <f>ROUNDDOWN(IF(G61&gt;220,0,((220-G61)*0.7)),0)</f>
        <v>53</v>
      </c>
    </row>
    <row r="62" spans="1:8" ht="17.45" customHeight="1" x14ac:dyDescent="0.2">
      <c r="A62" s="92" t="str">
        <f>'Détail par équipe'!B123</f>
        <v>Leskiv</v>
      </c>
      <c r="B62" s="92" t="str">
        <f>'Détail par équipe'!C123</f>
        <v>Roman</v>
      </c>
      <c r="C62" s="90">
        <v>0</v>
      </c>
      <c r="D62" s="90">
        <v>0</v>
      </c>
      <c r="E62" s="90">
        <f>'Détail par équipe'!CC123+C62</f>
        <v>8</v>
      </c>
      <c r="F62" s="90">
        <f>'Détail par équipe'!CD123+D62</f>
        <v>1537</v>
      </c>
      <c r="G62" s="90">
        <f>ROUNDDOWN(F62/E62,0)</f>
        <v>192</v>
      </c>
      <c r="H62" s="90">
        <f>ROUNDDOWN(IF(G62&gt;220,0,((220-G62)*0.7)),0)</f>
        <v>19</v>
      </c>
    </row>
    <row r="63" spans="1:8" ht="17.45" customHeight="1" x14ac:dyDescent="0.2">
      <c r="A63" s="92" t="str">
        <f>'Détail par équipe'!B137</f>
        <v>Loisel</v>
      </c>
      <c r="B63" s="92" t="str">
        <f>'Détail par équipe'!C137</f>
        <v>Corentin</v>
      </c>
      <c r="C63" s="90">
        <v>0</v>
      </c>
      <c r="D63" s="90">
        <v>0</v>
      </c>
      <c r="E63" s="90">
        <f>'Détail par équipe'!CC137+C63</f>
        <v>4</v>
      </c>
      <c r="F63" s="90">
        <f>'Détail par équipe'!CD137+D63</f>
        <v>844</v>
      </c>
      <c r="G63" s="90">
        <f>ROUNDDOWN(F63/E63,0)</f>
        <v>211</v>
      </c>
      <c r="H63" s="90">
        <f>ROUNDDOWN(IF(G63&gt;220,0,((220-G63)*0.7)),0)</f>
        <v>6</v>
      </c>
    </row>
    <row r="64" spans="1:8" ht="17.45" customHeight="1" x14ac:dyDescent="0.2">
      <c r="A64" s="92" t="str">
        <f>'Détail par équipe'!B4</f>
        <v>Loraux</v>
      </c>
      <c r="B64" s="92" t="str">
        <f>'Détail par équipe'!C4</f>
        <v>Pascal</v>
      </c>
      <c r="C64" s="90">
        <v>0</v>
      </c>
      <c r="D64" s="90">
        <v>0</v>
      </c>
      <c r="E64" s="90">
        <f>'Détail par équipe'!CC4+C64</f>
        <v>8</v>
      </c>
      <c r="F64" s="90">
        <f>'Détail par équipe'!CD4+D64</f>
        <v>1345</v>
      </c>
      <c r="G64" s="90">
        <f>ROUNDDOWN(F64/E64,0)</f>
        <v>168</v>
      </c>
      <c r="H64" s="90">
        <f>ROUNDDOWN(IF(G64&gt;220,0,((220-G64)*0.7)),0)</f>
        <v>36</v>
      </c>
    </row>
    <row r="65" spans="1:8" ht="17.45" customHeight="1" x14ac:dyDescent="0.2">
      <c r="A65" s="92" t="str">
        <f>'Détail par équipe'!B149</f>
        <v>Loraux</v>
      </c>
      <c r="B65" s="92" t="str">
        <f>'Détail par équipe'!C149</f>
        <v>Claudie</v>
      </c>
      <c r="C65" s="90">
        <v>0</v>
      </c>
      <c r="D65" s="90">
        <v>0</v>
      </c>
      <c r="E65" s="90">
        <f>'Détail par équipe'!CC149+C65</f>
        <v>8</v>
      </c>
      <c r="F65" s="90">
        <f>'Détail par équipe'!CD149+D65</f>
        <v>1174</v>
      </c>
      <c r="G65" s="90">
        <f>ROUNDDOWN(F65/E65,0)</f>
        <v>146</v>
      </c>
      <c r="H65" s="90">
        <f>ROUNDDOWN(IF(G65&gt;220,0,((220-G65)*0.7)),0)</f>
        <v>51</v>
      </c>
    </row>
    <row r="66" spans="1:8" ht="17.45" customHeight="1" x14ac:dyDescent="0.2">
      <c r="A66" s="92" t="str">
        <f>'Détail par équipe'!B84</f>
        <v>Malenfer</v>
      </c>
      <c r="B66" s="92" t="str">
        <f>'Détail par équipe'!C84</f>
        <v>Pascal</v>
      </c>
      <c r="C66" s="90">
        <v>0</v>
      </c>
      <c r="D66" s="90">
        <v>0</v>
      </c>
      <c r="E66" s="90">
        <f>'Détail par équipe'!CC84+C66</f>
        <v>8</v>
      </c>
      <c r="F66" s="90">
        <f>'Détail par équipe'!CD84+D66</f>
        <v>1177</v>
      </c>
      <c r="G66" s="90">
        <f>ROUNDDOWN(F66/E66,0)</f>
        <v>147</v>
      </c>
      <c r="H66" s="90">
        <f>ROUNDDOWN(IF(G66&gt;220,0,((220-G66)*0.7)),0)</f>
        <v>51</v>
      </c>
    </row>
    <row r="67" spans="1:8" ht="17.45" customHeight="1" x14ac:dyDescent="0.2">
      <c r="A67" s="92" t="str">
        <f>'Détail par équipe'!B111</f>
        <v>Marchand</v>
      </c>
      <c r="B67" s="92" t="str">
        <f>'Détail par équipe'!C111</f>
        <v>Denis</v>
      </c>
      <c r="C67" s="90">
        <v>0</v>
      </c>
      <c r="D67" s="90">
        <v>0</v>
      </c>
      <c r="E67" s="90">
        <f>'Détail par équipe'!CC111+C67</f>
        <v>8</v>
      </c>
      <c r="F67" s="90">
        <f>'Détail par équipe'!CD111+D67</f>
        <v>1414</v>
      </c>
      <c r="G67" s="90">
        <f>ROUNDDOWN(F67/E67,0)</f>
        <v>176</v>
      </c>
      <c r="H67" s="90">
        <f>ROUNDDOWN(IF(G67&gt;220,0,((220-G67)*0.7)),0)</f>
        <v>30</v>
      </c>
    </row>
    <row r="68" spans="1:8" ht="17.45" customHeight="1" x14ac:dyDescent="0.2">
      <c r="A68" s="92" t="str">
        <f>'Détail par équipe'!B3</f>
        <v>Marpaud</v>
      </c>
      <c r="B68" s="92" t="str">
        <f>'Détail par équipe'!C3</f>
        <v>Alain</v>
      </c>
      <c r="C68" s="90">
        <v>0</v>
      </c>
      <c r="D68" s="90">
        <v>0</v>
      </c>
      <c r="E68" s="90">
        <f>'Détail par équipe'!CC3+C68</f>
        <v>8</v>
      </c>
      <c r="F68" s="90">
        <f>'Détail par équipe'!CD3+D68</f>
        <v>1338</v>
      </c>
      <c r="G68" s="90">
        <f>ROUNDDOWN(F68/E68,0)</f>
        <v>167</v>
      </c>
      <c r="H68" s="90">
        <f>ROUNDDOWN(IF(G68&gt;220,0,((220-G68)*0.7)),0)</f>
        <v>37</v>
      </c>
    </row>
    <row r="69" spans="1:8" ht="17.45" customHeight="1" x14ac:dyDescent="0.2">
      <c r="A69" s="92" t="str">
        <f>'Détail par équipe'!B43</f>
        <v>Mary</v>
      </c>
      <c r="B69" s="92" t="str">
        <f>'Détail par équipe'!C43</f>
        <v>Freddy</v>
      </c>
      <c r="C69" s="90">
        <v>0</v>
      </c>
      <c r="D69" s="90">
        <v>0</v>
      </c>
      <c r="E69" s="90">
        <f>'Détail par équipe'!CC43+C69</f>
        <v>8</v>
      </c>
      <c r="F69" s="90">
        <f>'Détail par équipe'!CD43+D69</f>
        <v>1108</v>
      </c>
      <c r="G69" s="90">
        <f>ROUNDDOWN(F69/E69,0)</f>
        <v>138</v>
      </c>
      <c r="H69" s="90">
        <f>ROUNDDOWN(IF(G69&gt;220,0,((220-G69)*0.7)),0)</f>
        <v>57</v>
      </c>
    </row>
    <row r="70" spans="1:8" ht="17.45" customHeight="1" x14ac:dyDescent="0.2">
      <c r="A70" s="92" t="str">
        <f>'Détail par équipe'!B85</f>
        <v xml:space="preserve">Massif </v>
      </c>
      <c r="B70" s="92" t="str">
        <f>'Détail par équipe'!C85</f>
        <v>Jean-Pierre</v>
      </c>
      <c r="C70" s="90">
        <v>0</v>
      </c>
      <c r="D70" s="90">
        <v>0</v>
      </c>
      <c r="E70" s="90">
        <f>'Détail par équipe'!CC85+C70</f>
        <v>8</v>
      </c>
      <c r="F70" s="90">
        <f>'Détail par équipe'!CD85+D70</f>
        <v>1380</v>
      </c>
      <c r="G70" s="90">
        <f>ROUNDDOWN(F70/E70,0)</f>
        <v>172</v>
      </c>
      <c r="H70" s="90">
        <f>ROUNDDOWN(IF(G70&gt;220,0,((220-G70)*0.7)),0)</f>
        <v>33</v>
      </c>
    </row>
    <row r="71" spans="1:8" ht="17.45" customHeight="1" x14ac:dyDescent="0.2">
      <c r="A71" s="92" t="str">
        <f>'Détail par équipe'!B59</f>
        <v>Menou</v>
      </c>
      <c r="B71" s="92" t="str">
        <f>'Détail par équipe'!C59</f>
        <v>Christophe</v>
      </c>
      <c r="C71" s="90">
        <v>0</v>
      </c>
      <c r="D71" s="90">
        <v>0</v>
      </c>
      <c r="E71" s="90">
        <f>'Détail par équipe'!CC59+C71</f>
        <v>8</v>
      </c>
      <c r="F71" s="90">
        <f>'Détail par équipe'!CD59+D71</f>
        <v>1237</v>
      </c>
      <c r="G71" s="90">
        <f>ROUNDDOWN(F71/E71,0)</f>
        <v>154</v>
      </c>
      <c r="H71" s="90">
        <f>ROUNDDOWN(IF(G71&gt;220,0,((220-G71)*0.7)),0)</f>
        <v>46</v>
      </c>
    </row>
    <row r="72" spans="1:8" ht="17.45" customHeight="1" x14ac:dyDescent="0.2">
      <c r="A72" s="92" t="str">
        <f>'Détail par équipe'!B72</f>
        <v>Mette</v>
      </c>
      <c r="B72" s="92" t="str">
        <f>'Détail par équipe'!C72</f>
        <v>Thomas</v>
      </c>
      <c r="C72" s="90">
        <v>0</v>
      </c>
      <c r="D72" s="90">
        <v>0</v>
      </c>
      <c r="E72" s="90">
        <f>'Détail par équipe'!CC72+C72</f>
        <v>8</v>
      </c>
      <c r="F72" s="90">
        <f>'Détail par équipe'!CD72+D72</f>
        <v>1453</v>
      </c>
      <c r="G72" s="90">
        <f>ROUNDDOWN(F72/E72,0)</f>
        <v>181</v>
      </c>
      <c r="H72" s="90">
        <f>ROUNDDOWN(IF(G72&gt;220,0,((220-G72)*0.7)),0)</f>
        <v>27</v>
      </c>
    </row>
    <row r="73" spans="1:8" ht="17.45" customHeight="1" x14ac:dyDescent="0.2">
      <c r="A73" s="92" t="str">
        <f>'Détail par équipe'!B58</f>
        <v>Milich</v>
      </c>
      <c r="B73" s="92" t="str">
        <f>'Détail par équipe'!C58</f>
        <v>Oscar</v>
      </c>
      <c r="C73" s="90">
        <v>0</v>
      </c>
      <c r="D73" s="90">
        <v>0</v>
      </c>
      <c r="E73" s="90">
        <f>'Détail par équipe'!CC58+C73</f>
        <v>8</v>
      </c>
      <c r="F73" s="90">
        <f>'Détail par équipe'!CD58+D73</f>
        <v>1279</v>
      </c>
      <c r="G73" s="90">
        <f>ROUNDDOWN(F73/E73,0)</f>
        <v>159</v>
      </c>
      <c r="H73" s="90">
        <f>ROUNDDOWN(IF(G73&gt;220,0,((220-G73)*0.7)),0)</f>
        <v>42</v>
      </c>
    </row>
    <row r="74" spans="1:8" ht="17.45" customHeight="1" x14ac:dyDescent="0.2">
      <c r="A74" s="92" t="str">
        <f>'Détail par équipe'!B136</f>
        <v>Nguyen</v>
      </c>
      <c r="B74" s="92" t="str">
        <f>'Détail par équipe'!C136</f>
        <v>Blaise</v>
      </c>
      <c r="C74" s="90">
        <v>0</v>
      </c>
      <c r="D74" s="90">
        <v>0</v>
      </c>
      <c r="E74" s="90">
        <f>'Détail par équipe'!CC136+C74</f>
        <v>4</v>
      </c>
      <c r="F74" s="90">
        <f>'Détail par équipe'!CD136+D74</f>
        <v>739</v>
      </c>
      <c r="G74" s="90">
        <f>ROUNDDOWN(F74/E74,0)</f>
        <v>184</v>
      </c>
      <c r="H74" s="90">
        <f>ROUNDDOWN(IF(G74&gt;220,0,((220-G74)*0.7)),0)</f>
        <v>25</v>
      </c>
    </row>
    <row r="75" spans="1:8" ht="17.45" customHeight="1" x14ac:dyDescent="0.2">
      <c r="A75" s="90" t="str">
        <f>'Détail par équipe'!B138</f>
        <v>Nocera</v>
      </c>
      <c r="B75" s="90" t="str">
        <f>'Détail par équipe'!C138</f>
        <v>Morgane</v>
      </c>
      <c r="C75" s="90">
        <v>0</v>
      </c>
      <c r="D75" s="90">
        <v>0</v>
      </c>
      <c r="E75" s="90">
        <f>'Détail par équipe'!CC138+C75</f>
        <v>4</v>
      </c>
      <c r="F75" s="90">
        <f>'Détail par équipe'!CD138+D75</f>
        <v>667</v>
      </c>
      <c r="G75" s="91">
        <f>ROUNDDOWN(F75/E75,0)</f>
        <v>166</v>
      </c>
      <c r="H75" s="91">
        <f>ROUNDDOWN(IF(G75&gt;220,0,((220-G75)*0.7)),0)</f>
        <v>37</v>
      </c>
    </row>
    <row r="76" spans="1:8" ht="17.45" customHeight="1" x14ac:dyDescent="0.2">
      <c r="A76" s="92" t="str">
        <f>'Détail par équipe'!B124</f>
        <v>Orango</v>
      </c>
      <c r="B76" s="92" t="str">
        <f>'Détail par équipe'!C124</f>
        <v>Serge</v>
      </c>
      <c r="C76" s="90">
        <v>0</v>
      </c>
      <c r="D76" s="90">
        <v>0</v>
      </c>
      <c r="E76" s="90">
        <f>'Détail par équipe'!CC124+C76</f>
        <v>4</v>
      </c>
      <c r="F76" s="90">
        <f>'Détail par équipe'!CD124+D76</f>
        <v>711</v>
      </c>
      <c r="G76" s="90">
        <f>ROUNDDOWN(F76/E76,0)</f>
        <v>177</v>
      </c>
      <c r="H76" s="90">
        <f>ROUNDDOWN(IF(G76&gt;220,0,((220-G76)*0.7)),0)</f>
        <v>30</v>
      </c>
    </row>
    <row r="77" spans="1:8" ht="17.45" customHeight="1" x14ac:dyDescent="0.2">
      <c r="A77" s="92" t="str">
        <f>'Détail par équipe'!B98</f>
        <v>Sitbon</v>
      </c>
      <c r="B77" s="92" t="str">
        <f>'Détail par équipe'!C98</f>
        <v>Yves</v>
      </c>
      <c r="C77" s="90">
        <v>0</v>
      </c>
      <c r="D77" s="90">
        <v>0</v>
      </c>
      <c r="E77" s="90">
        <f>'Détail par équipe'!CC98+C77</f>
        <v>8</v>
      </c>
      <c r="F77" s="90">
        <f>'Détail par équipe'!CD98+D77</f>
        <v>1317</v>
      </c>
      <c r="G77" s="90">
        <f>ROUNDDOWN(F77/E77,0)</f>
        <v>164</v>
      </c>
      <c r="H77" s="90">
        <f>ROUNDDOWN(IF(G77&gt;220,0,((220-G77)*0.7)),0)</f>
        <v>39</v>
      </c>
    </row>
    <row r="78" spans="1:8" ht="17.45" customHeight="1" x14ac:dyDescent="0.2">
      <c r="A78" s="92" t="str">
        <f>'Détail par équipe'!B110</f>
        <v>Tissier</v>
      </c>
      <c r="B78" s="92" t="str">
        <f>'Détail par équipe'!C110</f>
        <v>Pascal</v>
      </c>
      <c r="C78" s="90">
        <v>0</v>
      </c>
      <c r="D78" s="90">
        <v>0</v>
      </c>
      <c r="E78" s="90">
        <f>'Détail par équipe'!CC110+C78</f>
        <v>8</v>
      </c>
      <c r="F78" s="90">
        <f>'Détail par équipe'!CD110+D78</f>
        <v>1449</v>
      </c>
      <c r="G78" s="90">
        <f>ROUNDDOWN(F78/E78,0)</f>
        <v>181</v>
      </c>
      <c r="H78" s="90">
        <f>ROUNDDOWN(IF(G78&gt;220,0,((220-G78)*0.7)),0)</f>
        <v>27</v>
      </c>
    </row>
    <row r="79" spans="1:8" ht="17.45" customHeight="1" x14ac:dyDescent="0.2">
      <c r="A79" s="90" t="str">
        <f>'Détail par équipe'!B31</f>
        <v>Vo dupuy</v>
      </c>
      <c r="B79" s="90" t="str">
        <f>'Détail par équipe'!C31</f>
        <v>Phusi</v>
      </c>
      <c r="C79" s="90">
        <v>0</v>
      </c>
      <c r="D79" s="90">
        <v>0</v>
      </c>
      <c r="E79" s="90">
        <f>'Détail par équipe'!CC31+C79</f>
        <v>4</v>
      </c>
      <c r="F79" s="90">
        <f>'Détail par équipe'!CD31+D79</f>
        <v>741</v>
      </c>
      <c r="G79" s="91">
        <f>ROUNDDOWN(F79/E79,0)</f>
        <v>185</v>
      </c>
      <c r="H79" s="91">
        <f>ROUNDDOWN(IF(G79&gt;220,0,((220-G79)*0.7)),0)</f>
        <v>24</v>
      </c>
    </row>
    <row r="80" spans="1:8" ht="17.45" customHeight="1" x14ac:dyDescent="0.2">
      <c r="A80" s="90" t="str">
        <f>'Détail par équipe'!B125</f>
        <v>Yalicheff</v>
      </c>
      <c r="B80" s="90" t="str">
        <f>'Détail par équipe'!C125</f>
        <v>André</v>
      </c>
      <c r="C80" s="90">
        <v>0</v>
      </c>
      <c r="D80" s="90">
        <v>0</v>
      </c>
      <c r="E80" s="90">
        <f>'Détail par équipe'!CC125+C80</f>
        <v>4</v>
      </c>
      <c r="F80" s="90">
        <f>'Détail par équipe'!CD125+D80</f>
        <v>720</v>
      </c>
      <c r="G80" s="91">
        <f>ROUNDDOWN(F80/E80,0)</f>
        <v>180</v>
      </c>
      <c r="H80" s="91">
        <f>ROUNDDOWN(IF(G80&gt;220,0,((220-G80)*0.7)),0)</f>
        <v>28</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2023-09-21T09:22:21Z</dcterms:modified>
</cp:coreProperties>
</file>