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16D3051-2BAC-4DF6-8FD4-261AD01D9C0C}" xr6:coauthVersionLast="47" xr6:coauthVersionMax="47" xr10:uidLastSave="{00000000-0000-0000-0000-000000000000}"/>
  <bookViews>
    <workbookView xWindow="7110" yWindow="180" windowWidth="13020" windowHeight="1074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7" i="4" l="1"/>
  <c r="E77" i="4"/>
  <c r="E56" i="4" l="1"/>
  <c r="F56" i="4"/>
  <c r="G56" i="4" s="1"/>
  <c r="F73" i="4"/>
  <c r="E73" i="4"/>
  <c r="E68" i="4"/>
  <c r="F68" i="4"/>
  <c r="G68" i="4" s="1"/>
  <c r="H68" i="4" s="1"/>
  <c r="I3" i="3" l="1"/>
  <c r="O21" i="2"/>
  <c r="B81" i="4"/>
  <c r="A81" i="4"/>
  <c r="B64" i="4"/>
  <c r="A64" i="4"/>
  <c r="B78" i="4"/>
  <c r="A78" i="4"/>
  <c r="B75" i="4"/>
  <c r="A75" i="4"/>
  <c r="B70" i="4"/>
  <c r="A70" i="4"/>
  <c r="B55" i="4"/>
  <c r="A55" i="4"/>
  <c r="B66" i="4"/>
  <c r="A66" i="4"/>
  <c r="B69" i="4"/>
  <c r="A69" i="4"/>
  <c r="B59" i="4"/>
  <c r="A59" i="4"/>
  <c r="B65" i="4"/>
  <c r="A65" i="4"/>
  <c r="B63" i="4"/>
  <c r="A63" i="4"/>
  <c r="B62" i="4"/>
  <c r="A62" i="4"/>
  <c r="B80" i="4"/>
  <c r="A80" i="4"/>
  <c r="B60" i="4"/>
  <c r="A60" i="4"/>
  <c r="B71" i="4"/>
  <c r="A71" i="4"/>
  <c r="B57" i="4"/>
  <c r="A57" i="4"/>
  <c r="B56" i="4"/>
  <c r="A56" i="4"/>
  <c r="B46" i="4"/>
  <c r="A46" i="4"/>
  <c r="B67" i="4"/>
  <c r="A67" i="4"/>
  <c r="B52" i="4"/>
  <c r="A52" i="4"/>
  <c r="B50" i="4"/>
  <c r="A50" i="4"/>
  <c r="B48" i="4"/>
  <c r="A48" i="4"/>
  <c r="B53" i="4"/>
  <c r="A53" i="4"/>
  <c r="B44" i="4"/>
  <c r="A44" i="4"/>
  <c r="B43" i="4"/>
  <c r="A43" i="4"/>
  <c r="B42" i="4"/>
  <c r="A42" i="4"/>
  <c r="B41" i="4"/>
  <c r="A41" i="4"/>
  <c r="B40" i="4"/>
  <c r="A40" i="4"/>
  <c r="B39" i="4"/>
  <c r="A39" i="4"/>
  <c r="B38" i="4"/>
  <c r="A38" i="4"/>
  <c r="B37" i="4"/>
  <c r="A37" i="4"/>
  <c r="B36" i="4"/>
  <c r="A36" i="4"/>
  <c r="B35" i="4"/>
  <c r="A35" i="4"/>
  <c r="B34" i="4"/>
  <c r="A34" i="4"/>
  <c r="B47" i="4"/>
  <c r="A47" i="4"/>
  <c r="B33" i="4"/>
  <c r="A33" i="4"/>
  <c r="B32" i="4"/>
  <c r="A32" i="4"/>
  <c r="B72" i="4"/>
  <c r="A72" i="4"/>
  <c r="B31" i="4"/>
  <c r="A31" i="4"/>
  <c r="B30" i="4"/>
  <c r="A30" i="4"/>
  <c r="B29" i="4"/>
  <c r="A29" i="4"/>
  <c r="B28" i="4"/>
  <c r="A28" i="4"/>
  <c r="B27" i="4"/>
  <c r="A27" i="4"/>
  <c r="B26" i="4"/>
  <c r="A26" i="4"/>
  <c r="B25" i="4"/>
  <c r="A25" i="4"/>
  <c r="B77" i="4"/>
  <c r="A77" i="4"/>
  <c r="B49" i="4"/>
  <c r="A49" i="4"/>
  <c r="B24" i="4"/>
  <c r="A24" i="4"/>
  <c r="B23" i="4"/>
  <c r="A23" i="4"/>
  <c r="B22" i="4"/>
  <c r="A22" i="4"/>
  <c r="B21" i="4"/>
  <c r="A21" i="4"/>
  <c r="B20" i="4"/>
  <c r="A20" i="4"/>
  <c r="B19" i="4"/>
  <c r="A19" i="4"/>
  <c r="B18" i="4"/>
  <c r="A18" i="4"/>
  <c r="B17" i="4"/>
  <c r="A17" i="4"/>
  <c r="B16" i="4"/>
  <c r="A16" i="4"/>
  <c r="B15" i="4"/>
  <c r="A15" i="4"/>
  <c r="B14" i="4"/>
  <c r="A14" i="4"/>
  <c r="B13" i="4"/>
  <c r="A13" i="4"/>
  <c r="B12" i="4"/>
  <c r="A12" i="4"/>
  <c r="B58" i="4"/>
  <c r="A58" i="4"/>
  <c r="B74" i="4"/>
  <c r="A74" i="4"/>
  <c r="B11" i="4"/>
  <c r="A11" i="4"/>
  <c r="B73" i="4"/>
  <c r="A73" i="4"/>
  <c r="B10" i="4"/>
  <c r="A10" i="4"/>
  <c r="B83" i="4"/>
  <c r="A83" i="4"/>
  <c r="B9" i="4"/>
  <c r="A9" i="4"/>
  <c r="B82" i="4"/>
  <c r="A82" i="4"/>
  <c r="B6" i="4"/>
  <c r="A6" i="4"/>
  <c r="B5" i="4"/>
  <c r="A5" i="4"/>
  <c r="B76" i="4"/>
  <c r="A76" i="4"/>
  <c r="B45" i="4"/>
  <c r="A45" i="4"/>
  <c r="B4" i="4"/>
  <c r="A4" i="4"/>
  <c r="B8" i="4"/>
  <c r="A8" i="4"/>
  <c r="B3" i="4"/>
  <c r="A3" i="4"/>
  <c r="B61" i="4"/>
  <c r="A61" i="4"/>
  <c r="B7" i="4"/>
  <c r="A7" i="4"/>
  <c r="B51" i="4"/>
  <c r="A51"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V161" i="3"/>
  <c r="AU161" i="3"/>
  <c r="AR161" i="3"/>
  <c r="AR162" i="3" s="1"/>
  <c r="AQ161" i="3"/>
  <c r="AP161" i="3"/>
  <c r="AO161" i="3"/>
  <c r="AL161" i="3"/>
  <c r="AK161" i="3"/>
  <c r="AK162" i="3" s="1"/>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1"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9"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7"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3" i="4" s="1"/>
  <c r="BT153" i="3"/>
  <c r="BS153" i="3"/>
  <c r="BR153" i="3"/>
  <c r="BQ153" i="3"/>
  <c r="BK153" i="3"/>
  <c r="BE153" i="3"/>
  <c r="AY153" i="3"/>
  <c r="AS153" i="3"/>
  <c r="AM153" i="3"/>
  <c r="AG153" i="3"/>
  <c r="AA153" i="3"/>
  <c r="U153" i="3"/>
  <c r="O153" i="3"/>
  <c r="I153" i="3"/>
  <c r="CD152"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AC144" i="3" s="1"/>
  <c r="Z143" i="3"/>
  <c r="Y143" i="3"/>
  <c r="X143" i="3"/>
  <c r="W143" i="3"/>
  <c r="T143" i="3"/>
  <c r="S143" i="3"/>
  <c r="R143" i="3"/>
  <c r="Q143" i="3"/>
  <c r="Q144" i="3" s="1"/>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2"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10"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Q143" i="3" s="1"/>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4" i="4" s="1"/>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M130" i="3" s="1"/>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T118" i="3" s="1"/>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C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E105" i="3" s="1"/>
  <c r="AD104" i="3"/>
  <c r="AD105" i="3" s="1"/>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G104" i="3" s="1"/>
  <c r="AA97" i="3"/>
  <c r="U97" i="3"/>
  <c r="O97" i="3"/>
  <c r="I97" i="3"/>
  <c r="I104" i="3" s="1"/>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CC88" i="3" s="1"/>
  <c r="E26" i="4" s="1"/>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R79" i="3" s="1"/>
  <c r="AQ78" i="3"/>
  <c r="AP78" i="3"/>
  <c r="AP79" i="3" s="1"/>
  <c r="AO78" i="3"/>
  <c r="AO79" i="3" s="1"/>
  <c r="AL78" i="3"/>
  <c r="AL79" i="3" s="1"/>
  <c r="AK78" i="3"/>
  <c r="AJ78" i="3"/>
  <c r="AJ79" i="3" s="1"/>
  <c r="AI78" i="3"/>
  <c r="AF78" i="3"/>
  <c r="AF79" i="3" s="1"/>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1"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U53" i="3" s="1"/>
  <c r="AR52" i="3"/>
  <c r="AQ52" i="3"/>
  <c r="AP52" i="3"/>
  <c r="AO52" i="3"/>
  <c r="AL52" i="3"/>
  <c r="AL93" i="3" s="1"/>
  <c r="AK52" i="3"/>
  <c r="AJ52" i="3"/>
  <c r="AI52" i="3"/>
  <c r="AI53" i="3" s="1"/>
  <c r="AF52" i="3"/>
  <c r="AF25" i="3" s="1"/>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CC50" i="3" s="1"/>
  <c r="E42"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0"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8"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P37" i="3" s="1"/>
  <c r="BO36" i="3"/>
  <c r="BN36" i="3"/>
  <c r="BN37" i="3" s="1"/>
  <c r="BM36" i="3"/>
  <c r="BJ36" i="3"/>
  <c r="BI36" i="3"/>
  <c r="BH36" i="3"/>
  <c r="BH37" i="3" s="1"/>
  <c r="BG36" i="3"/>
  <c r="BD36" i="3"/>
  <c r="BC36" i="3"/>
  <c r="BB36" i="3"/>
  <c r="BA36" i="3"/>
  <c r="AX36" i="3"/>
  <c r="AW36" i="3"/>
  <c r="AV36" i="3"/>
  <c r="AV37" i="3" s="1"/>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4"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L24" i="3" s="1"/>
  <c r="AK23" i="3"/>
  <c r="AJ23" i="3"/>
  <c r="AI23" i="3"/>
  <c r="AF23" i="3"/>
  <c r="AE23" i="3"/>
  <c r="AE24" i="3" s="1"/>
  <c r="AD23" i="3"/>
  <c r="AC23" i="3"/>
  <c r="AC24" i="3" s="1"/>
  <c r="Z23" i="3"/>
  <c r="Y23" i="3"/>
  <c r="X23" i="3"/>
  <c r="W23" i="3"/>
  <c r="T23" i="3"/>
  <c r="S23" i="3"/>
  <c r="R23" i="3"/>
  <c r="Q23" i="3"/>
  <c r="N23" i="3"/>
  <c r="M23" i="3"/>
  <c r="L23" i="3"/>
  <c r="K23" i="3"/>
  <c r="H23" i="3"/>
  <c r="H24" i="3" s="1"/>
  <c r="G23" i="3"/>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I23" i="3" s="1"/>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O11" i="3" s="1"/>
  <c r="AL10" i="3"/>
  <c r="AK10" i="3"/>
  <c r="AJ10" i="3"/>
  <c r="AI10" i="3"/>
  <c r="AF10" i="3"/>
  <c r="AE10" i="3"/>
  <c r="AD10" i="3"/>
  <c r="AC10" i="3"/>
  <c r="Z10" i="3"/>
  <c r="Y10" i="3"/>
  <c r="Y11" i="3" s="1"/>
  <c r="X10" i="3"/>
  <c r="W10" i="3"/>
  <c r="T10" i="3"/>
  <c r="S10" i="3"/>
  <c r="S11" i="3" s="1"/>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CC8" i="3" s="1"/>
  <c r="BT8" i="3"/>
  <c r="BS8" i="3"/>
  <c r="BR8" i="3"/>
  <c r="BQ8" i="3"/>
  <c r="BK8" i="3"/>
  <c r="BE8" i="3"/>
  <c r="AY8" i="3"/>
  <c r="AS8" i="3"/>
  <c r="AM8" i="3"/>
  <c r="AG8" i="3"/>
  <c r="AA8" i="3"/>
  <c r="U8" i="3"/>
  <c r="CD8" i="3" s="1"/>
  <c r="F79" i="4"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I10" i="3" s="1"/>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9" i="2"/>
  <c r="C13" i="2"/>
  <c r="C8" i="2"/>
  <c r="C4" i="2"/>
  <c r="C11" i="2"/>
  <c r="C3" i="2"/>
  <c r="C7" i="2"/>
  <c r="C10" i="2"/>
  <c r="C2" i="2"/>
  <c r="C12" i="2"/>
  <c r="C5" i="2"/>
  <c r="C6" i="2"/>
  <c r="N1" i="2"/>
  <c r="M1" i="2"/>
  <c r="L1" i="2"/>
  <c r="K1" i="2"/>
  <c r="J1" i="2"/>
  <c r="I1" i="2"/>
  <c r="H1" i="2"/>
  <c r="G1" i="2"/>
  <c r="F1" i="2"/>
  <c r="E1" i="2"/>
  <c r="D1" i="2"/>
  <c r="E47" i="4" l="1"/>
  <c r="E79" i="4"/>
  <c r="G79" i="4" s="1"/>
  <c r="H79" i="4" s="1"/>
  <c r="M144" i="3"/>
  <c r="M162" i="3"/>
  <c r="E118" i="3"/>
  <c r="F118" i="3"/>
  <c r="H132" i="3"/>
  <c r="H131" i="3"/>
  <c r="E105" i="3"/>
  <c r="E93" i="3"/>
  <c r="F92" i="3"/>
  <c r="H38" i="3"/>
  <c r="H53" i="3"/>
  <c r="CD45" i="3"/>
  <c r="E53" i="3"/>
  <c r="E55" i="3" s="1"/>
  <c r="I52" i="3"/>
  <c r="I54" i="3" s="1"/>
  <c r="F54" i="3"/>
  <c r="F53" i="3"/>
  <c r="F55" i="3" s="1"/>
  <c r="G144" i="3"/>
  <c r="G146" i="3" s="1"/>
  <c r="G162" i="3"/>
  <c r="F11" i="3"/>
  <c r="F13" i="3" s="1"/>
  <c r="G11" i="3"/>
  <c r="H11" i="3"/>
  <c r="F25" i="3"/>
  <c r="G67" i="3"/>
  <c r="F66" i="3"/>
  <c r="I66" i="3" s="1"/>
  <c r="BP24" i="3"/>
  <c r="BM24" i="3"/>
  <c r="CC45" i="3"/>
  <c r="E58" i="4" s="1"/>
  <c r="CC32" i="3"/>
  <c r="E12" i="4" s="1"/>
  <c r="BQ36" i="3"/>
  <c r="BH53" i="3"/>
  <c r="BB79" i="3"/>
  <c r="CC60" i="3"/>
  <c r="E6" i="4" s="1"/>
  <c r="BD79" i="3"/>
  <c r="CD86" i="3"/>
  <c r="F8" i="4" s="1"/>
  <c r="CD88" i="3"/>
  <c r="BK117" i="3"/>
  <c r="BI118" i="3"/>
  <c r="BP131" i="3"/>
  <c r="BJ118" i="3"/>
  <c r="CD138" i="3"/>
  <c r="F4" i="4" s="1"/>
  <c r="CD153" i="3"/>
  <c r="AP144" i="3"/>
  <c r="AU144" i="3"/>
  <c r="CC152" i="3"/>
  <c r="E16" i="4" s="1"/>
  <c r="AW162" i="3"/>
  <c r="AS104" i="3"/>
  <c r="CD99" i="3"/>
  <c r="AV66" i="3"/>
  <c r="CD18" i="3"/>
  <c r="AK24" i="3"/>
  <c r="AK26" i="3" s="1"/>
  <c r="CC19" i="3"/>
  <c r="E9" i="4" s="1"/>
  <c r="CC18" i="3"/>
  <c r="E5" i="4" s="1"/>
  <c r="U36" i="3"/>
  <c r="AD79" i="3"/>
  <c r="CC100" i="3"/>
  <c r="E15" i="4" s="1"/>
  <c r="CD100" i="3"/>
  <c r="CD126" i="3"/>
  <c r="T131" i="3"/>
  <c r="CC138" i="3"/>
  <c r="E4" i="4" s="1"/>
  <c r="AD162" i="3"/>
  <c r="AE144" i="3"/>
  <c r="AE107" i="3" s="1"/>
  <c r="Y162" i="3"/>
  <c r="H163" i="3"/>
  <c r="F162" i="3"/>
  <c r="E145" i="3"/>
  <c r="H144" i="3"/>
  <c r="H146" i="3" s="1"/>
  <c r="H162" i="3"/>
  <c r="H164" i="3" s="1"/>
  <c r="G119" i="3"/>
  <c r="F131" i="3"/>
  <c r="F133" i="3" s="1"/>
  <c r="O130" i="3"/>
  <c r="BR91" i="3"/>
  <c r="F105" i="3"/>
  <c r="I91" i="3"/>
  <c r="I93" i="3" s="1"/>
  <c r="G105" i="3"/>
  <c r="G107" i="3" s="1"/>
  <c r="CC99" i="3"/>
  <c r="E2" i="4" s="1"/>
  <c r="G12" i="3"/>
  <c r="G25" i="3"/>
  <c r="CC63" i="3"/>
  <c r="E29" i="4" s="1"/>
  <c r="BN66" i="3"/>
  <c r="BN68" i="3" s="1"/>
  <c r="BO66" i="3"/>
  <c r="BO68" i="3" s="1"/>
  <c r="BM67" i="3"/>
  <c r="BM66" i="3"/>
  <c r="BM26" i="3" s="1"/>
  <c r="BP66" i="3"/>
  <c r="BN67" i="3"/>
  <c r="CD21" i="3"/>
  <c r="F27" i="4" s="1"/>
  <c r="CC21" i="3"/>
  <c r="E27" i="4" s="1"/>
  <c r="BM25" i="3"/>
  <c r="BN24" i="3"/>
  <c r="BN26" i="3" s="1"/>
  <c r="BN25" i="3"/>
  <c r="BO24" i="3"/>
  <c r="BP25" i="3"/>
  <c r="BP26" i="3"/>
  <c r="BP11" i="3"/>
  <c r="CB10" i="3"/>
  <c r="BQ10" i="3"/>
  <c r="BQ163" i="3" s="1"/>
  <c r="BN11" i="3"/>
  <c r="CB161" i="3"/>
  <c r="BM162" i="3"/>
  <c r="BN162" i="3"/>
  <c r="BQ162" i="3" s="1"/>
  <c r="BQ130" i="3"/>
  <c r="BM131" i="3"/>
  <c r="BN131" i="3"/>
  <c r="BN132" i="3"/>
  <c r="BO131" i="3"/>
  <c r="BM144" i="3"/>
  <c r="BO145" i="3"/>
  <c r="CB143" i="3"/>
  <c r="BO144" i="3"/>
  <c r="BO118" i="3"/>
  <c r="CC110" i="3"/>
  <c r="E75" i="4" s="1"/>
  <c r="BN118" i="3"/>
  <c r="BN120" i="3" s="1"/>
  <c r="BM119" i="3"/>
  <c r="BN80" i="3"/>
  <c r="BP79" i="3"/>
  <c r="CB78" i="3"/>
  <c r="BM79" i="3"/>
  <c r="BM81" i="3" s="1"/>
  <c r="BN79" i="3"/>
  <c r="CB36" i="3"/>
  <c r="CC34" i="3"/>
  <c r="E28"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5" i="4" s="1"/>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C24" i="3"/>
  <c r="BB25" i="3"/>
  <c r="BA24" i="3"/>
  <c r="BC25" i="3"/>
  <c r="BD25" i="3"/>
  <c r="BE104" i="3"/>
  <c r="BB107" i="3"/>
  <c r="BA105" i="3"/>
  <c r="BB106"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BZ117" i="3"/>
  <c r="CD112" i="3"/>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C107" i="3" s="1"/>
  <c r="BE161" i="3"/>
  <c r="BE106" i="3" s="1"/>
  <c r="BD162" i="3"/>
  <c r="BC144" i="3"/>
  <c r="BD144" i="3"/>
  <c r="BA144" i="3"/>
  <c r="BZ144" i="3" s="1"/>
  <c r="BE10" i="3"/>
  <c r="BC11" i="3"/>
  <c r="BB12" i="3"/>
  <c r="BZ10" i="3"/>
  <c r="BD11" i="3"/>
  <c r="BA11" i="3"/>
  <c r="BA12" i="3"/>
  <c r="BD13" i="3"/>
  <c r="BE12" i="3"/>
  <c r="BE78" i="3"/>
  <c r="BE80" i="3" s="1"/>
  <c r="CD7" i="3"/>
  <c r="G77" i="4" s="1"/>
  <c r="H77" i="4" s="1"/>
  <c r="CC7" i="3"/>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X37" i="3"/>
  <c r="AU38" i="3"/>
  <c r="AV38" i="3"/>
  <c r="AV24" i="3"/>
  <c r="AV26" i="3" s="1"/>
  <c r="AX25" i="3"/>
  <c r="BY23" i="3"/>
  <c r="AX24" i="3"/>
  <c r="AX39"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BX144" i="3" s="1"/>
  <c r="AS36" i="3"/>
  <c r="AO37" i="3"/>
  <c r="BX36" i="3"/>
  <c r="AR37" i="3"/>
  <c r="AS37" i="3" s="1"/>
  <c r="AP38" i="3"/>
  <c r="AP37" i="3"/>
  <c r="AP39" i="3" s="1"/>
  <c r="AQ80" i="3"/>
  <c r="AR81" i="3"/>
  <c r="AQ79" i="3"/>
  <c r="BX79" i="3" s="1"/>
  <c r="BX78" i="3"/>
  <c r="AP80" i="3"/>
  <c r="AQ105" i="3"/>
  <c r="AR107" i="3"/>
  <c r="AP105" i="3"/>
  <c r="AP107" i="3" s="1"/>
  <c r="AR106" i="3"/>
  <c r="AQ118" i="3"/>
  <c r="AR118" i="3"/>
  <c r="AR13" i="3" s="1"/>
  <c r="AO118" i="3"/>
  <c r="BX118" i="3" s="1"/>
  <c r="AO119" i="3"/>
  <c r="AS10" i="3"/>
  <c r="AP11" i="3"/>
  <c r="AP13" i="3" s="1"/>
  <c r="AR12" i="3"/>
  <c r="AR11" i="3"/>
  <c r="AR120" i="3" s="1"/>
  <c r="AS130" i="3"/>
  <c r="AO131" i="3"/>
  <c r="AQ131" i="3"/>
  <c r="AQ133" i="3"/>
  <c r="AP131" i="3"/>
  <c r="AR131" i="3"/>
  <c r="AP132" i="3"/>
  <c r="AP24" i="3"/>
  <c r="AO24" i="3"/>
  <c r="AS23" i="3"/>
  <c r="AQ24" i="3"/>
  <c r="AQ26" i="3" s="1"/>
  <c r="AO25" i="3"/>
  <c r="AP26"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L92" i="3"/>
  <c r="AK93" i="3"/>
  <c r="AI54" i="3"/>
  <c r="AJ53" i="3"/>
  <c r="AK53" i="3"/>
  <c r="AL26" i="3"/>
  <c r="AI24" i="3"/>
  <c r="AK25" i="3"/>
  <c r="AJ24" i="3"/>
  <c r="AJ26" i="3" s="1"/>
  <c r="AI25" i="3"/>
  <c r="AK163" i="3"/>
  <c r="AI162" i="3"/>
  <c r="AL162" i="3"/>
  <c r="AJ162" i="3"/>
  <c r="BW162" i="3" s="1"/>
  <c r="AM104" i="3"/>
  <c r="AM106" i="3" s="1"/>
  <c r="AJ105" i="3"/>
  <c r="AI106" i="3"/>
  <c r="AL106" i="3"/>
  <c r="AI105" i="3"/>
  <c r="AI107" i="3" s="1"/>
  <c r="AK105" i="3"/>
  <c r="AL38" i="3"/>
  <c r="BW36" i="3"/>
  <c r="AK37" i="3"/>
  <c r="AK107" i="3" s="1"/>
  <c r="AJ37" i="3"/>
  <c r="AK38" i="3"/>
  <c r="AL37" i="3"/>
  <c r="AK39" i="3"/>
  <c r="AI37" i="3"/>
  <c r="AM10" i="3"/>
  <c r="AJ11" i="3"/>
  <c r="AJ146" i="3" s="1"/>
  <c r="AJ13" i="3"/>
  <c r="CC6" i="3"/>
  <c r="AK11" i="3"/>
  <c r="AK13" i="3" s="1"/>
  <c r="AL12" i="3"/>
  <c r="AL11" i="3"/>
  <c r="AL13" i="3" s="1"/>
  <c r="AM12" i="3"/>
  <c r="AK144" i="3"/>
  <c r="AM143" i="3"/>
  <c r="AJ144" i="3"/>
  <c r="AL145" i="3"/>
  <c r="AJ131" i="3"/>
  <c r="AJ81" i="3" s="1"/>
  <c r="AL131" i="3"/>
  <c r="AL133" i="3" s="1"/>
  <c r="AI131" i="3"/>
  <c r="AK132" i="3"/>
  <c r="CD73" i="3"/>
  <c r="F76" i="4" s="1"/>
  <c r="AI80" i="3"/>
  <c r="AK80" i="3"/>
  <c r="AI79" i="3"/>
  <c r="AK79" i="3"/>
  <c r="AK81" i="3" s="1"/>
  <c r="AL80" i="3"/>
  <c r="AM78" i="3"/>
  <c r="AM80" i="3" s="1"/>
  <c r="AC53" i="3"/>
  <c r="AG52" i="3"/>
  <c r="AF53" i="3"/>
  <c r="AF55" i="3" s="1"/>
  <c r="AE54" i="3"/>
  <c r="AD53" i="3"/>
  <c r="AD55" i="3" s="1"/>
  <c r="AD54" i="3"/>
  <c r="AG23" i="3"/>
  <c r="AD24" i="3"/>
  <c r="AG24" i="3" s="1"/>
  <c r="AD26" i="3"/>
  <c r="AD25" i="3"/>
  <c r="AF24" i="3"/>
  <c r="AF26" i="3" s="1"/>
  <c r="AE25" i="3"/>
  <c r="AC26" i="3"/>
  <c r="AE162" i="3"/>
  <c r="AG161" i="3"/>
  <c r="AG163" i="3" s="1"/>
  <c r="AF162" i="3"/>
  <c r="AF164" i="3" s="1"/>
  <c r="AF163" i="3"/>
  <c r="AF132" i="3"/>
  <c r="AG130" i="3"/>
  <c r="AE131" i="3"/>
  <c r="AE133" i="3" s="1"/>
  <c r="AF131" i="3"/>
  <c r="CD34" i="3"/>
  <c r="F28" i="4" s="1"/>
  <c r="G28" i="4" s="1"/>
  <c r="H28" i="4" s="1"/>
  <c r="AE37" i="3"/>
  <c r="AG36" i="3"/>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CD102" i="3"/>
  <c r="CC102" i="3"/>
  <c r="E31" i="4" s="1"/>
  <c r="AD106" i="3"/>
  <c r="BU36" i="3"/>
  <c r="X38" i="3"/>
  <c r="X37" i="3"/>
  <c r="X39" i="3" s="1"/>
  <c r="Y39" i="3"/>
  <c r="Z37" i="3"/>
  <c r="W38" i="3"/>
  <c r="CD31" i="3"/>
  <c r="F7" i="4" s="1"/>
  <c r="W37" i="3"/>
  <c r="AA10" i="3"/>
  <c r="CD6" i="3"/>
  <c r="Y12" i="3"/>
  <c r="CC3" i="3"/>
  <c r="E57" i="4" s="1"/>
  <c r="Z11" i="3"/>
  <c r="Z13" i="3" s="1"/>
  <c r="BU78" i="3"/>
  <c r="W79" i="3"/>
  <c r="W80" i="3"/>
  <c r="Y79" i="3"/>
  <c r="X79" i="3"/>
  <c r="X80" i="3"/>
  <c r="Z144" i="3"/>
  <c r="Z81" i="3" s="1"/>
  <c r="AA143" i="3"/>
  <c r="X144" i="3"/>
  <c r="X146" i="3" s="1"/>
  <c r="X145" i="3"/>
  <c r="W144" i="3"/>
  <c r="Y144" i="3"/>
  <c r="Y146" i="3" s="1"/>
  <c r="CD44" i="3"/>
  <c r="F51" i="4" s="1"/>
  <c r="CC44" i="3"/>
  <c r="E51" i="4" s="1"/>
  <c r="Z53" i="3"/>
  <c r="Y53" i="3"/>
  <c r="Y55" i="3" s="1"/>
  <c r="W53" i="3"/>
  <c r="Y54" i="3"/>
  <c r="X131" i="3"/>
  <c r="W131" i="3"/>
  <c r="W133" i="3" s="1"/>
  <c r="W132" i="3"/>
  <c r="Y131" i="3"/>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8" i="4" s="1"/>
  <c r="S93" i="3"/>
  <c r="Q92" i="3"/>
  <c r="S92" i="3"/>
  <c r="BT91" i="3"/>
  <c r="R92" i="3"/>
  <c r="T92" i="3"/>
  <c r="T94" i="3" s="1"/>
  <c r="CC73" i="3"/>
  <c r="E76" i="4" s="1"/>
  <c r="CD71" i="3"/>
  <c r="F60" i="4" s="1"/>
  <c r="CD16" i="3"/>
  <c r="F62" i="4" s="1"/>
  <c r="BT23" i="3"/>
  <c r="U23" i="3"/>
  <c r="U25" i="3" s="1"/>
  <c r="S24" i="3"/>
  <c r="T24" i="3"/>
  <c r="Q25" i="3"/>
  <c r="T26" i="3"/>
  <c r="R25" i="3"/>
  <c r="R24" i="3"/>
  <c r="T25" i="3"/>
  <c r="BT104" i="3"/>
  <c r="U104" i="3"/>
  <c r="S105" i="3"/>
  <c r="T105" i="3"/>
  <c r="R105" i="3"/>
  <c r="T106" i="3"/>
  <c r="CD150" i="3"/>
  <c r="F72" i="4" s="1"/>
  <c r="R163" i="3"/>
  <c r="Q162" i="3"/>
  <c r="R162" i="3"/>
  <c r="R164" i="3" s="1"/>
  <c r="S162" i="3"/>
  <c r="S68" i="3" s="1"/>
  <c r="Q67" i="3"/>
  <c r="CC58" i="3"/>
  <c r="E46" i="4" s="1"/>
  <c r="R67" i="3"/>
  <c r="Q66" i="3"/>
  <c r="R66" i="3"/>
  <c r="T53" i="3"/>
  <c r="R53" i="3"/>
  <c r="BT52" i="3"/>
  <c r="Q54" i="3"/>
  <c r="T55" i="3"/>
  <c r="T54" i="3"/>
  <c r="S53" i="3"/>
  <c r="S146" i="3" s="1"/>
  <c r="CC136" i="3"/>
  <c r="E66" i="4" s="1"/>
  <c r="S144" i="3"/>
  <c r="T144" i="3"/>
  <c r="U143" i="3"/>
  <c r="CD137" i="3"/>
  <c r="F59" i="4" s="1"/>
  <c r="BT143" i="3"/>
  <c r="R144" i="3"/>
  <c r="U130" i="3"/>
  <c r="R132" i="3"/>
  <c r="CD124" i="3"/>
  <c r="F78" i="4" s="1"/>
  <c r="CC124" i="3"/>
  <c r="E78" i="4" s="1"/>
  <c r="R131" i="3"/>
  <c r="R133" i="3" s="1"/>
  <c r="S131" i="3"/>
  <c r="S13" i="3" s="1"/>
  <c r="Q131" i="3"/>
  <c r="BT131" i="3" s="1"/>
  <c r="S133" i="3"/>
  <c r="CD125" i="3"/>
  <c r="F45" i="4" s="1"/>
  <c r="CC125" i="3"/>
  <c r="E45" i="4" s="1"/>
  <c r="T11" i="3"/>
  <c r="BT10" i="3"/>
  <c r="U10" i="3"/>
  <c r="CD5" i="3"/>
  <c r="F82" i="4" s="1"/>
  <c r="CC5" i="3"/>
  <c r="E82" i="4" s="1"/>
  <c r="R37" i="3"/>
  <c r="R120" i="3" s="1"/>
  <c r="BT36" i="3"/>
  <c r="Q37" i="3"/>
  <c r="R38" i="3"/>
  <c r="S37" i="3"/>
  <c r="T37" i="3"/>
  <c r="Q119" i="3"/>
  <c r="R118" i="3"/>
  <c r="R39" i="3" s="1"/>
  <c r="CD111" i="3"/>
  <c r="F48" i="4" s="1"/>
  <c r="S118" i="3"/>
  <c r="Q118" i="3"/>
  <c r="CC113" i="3"/>
  <c r="O104" i="3"/>
  <c r="O106" i="3" s="1"/>
  <c r="CC98" i="3"/>
  <c r="E64" i="4" s="1"/>
  <c r="K105" i="3"/>
  <c r="M105" i="3"/>
  <c r="M133" i="3" s="1"/>
  <c r="CD97" i="3"/>
  <c r="F63" i="4" s="1"/>
  <c r="CC97" i="3"/>
  <c r="E63" i="4" s="1"/>
  <c r="K106" i="3"/>
  <c r="BS130" i="3"/>
  <c r="K131" i="3"/>
  <c r="M132" i="3"/>
  <c r="N131" i="3"/>
  <c r="L131" i="3"/>
  <c r="L133" i="3" s="1"/>
  <c r="N92" i="3"/>
  <c r="CC84" i="3"/>
  <c r="E53" i="4" s="1"/>
  <c r="M93" i="3"/>
  <c r="N93" i="3"/>
  <c r="M92" i="3"/>
  <c r="L92" i="3"/>
  <c r="O10" i="3"/>
  <c r="CC4" i="3"/>
  <c r="E52" i="4" s="1"/>
  <c r="CD4" i="3"/>
  <c r="F52" i="4" s="1"/>
  <c r="L118" i="3"/>
  <c r="CC137" i="3"/>
  <c r="E59" i="4" s="1"/>
  <c r="L144" i="3"/>
  <c r="N145" i="3"/>
  <c r="CC111" i="3"/>
  <c r="E48" i="4" s="1"/>
  <c r="O117" i="3"/>
  <c r="CC30" i="3"/>
  <c r="E69" i="4" s="1"/>
  <c r="L37" i="3"/>
  <c r="L39" i="3" s="1"/>
  <c r="M37" i="3"/>
  <c r="M164" i="3" s="1"/>
  <c r="CC29" i="3"/>
  <c r="E67" i="4" s="1"/>
  <c r="N37" i="3"/>
  <c r="N38" i="3"/>
  <c r="K37" i="3"/>
  <c r="K39" i="3" s="1"/>
  <c r="CC150" i="3"/>
  <c r="E72" i="4" s="1"/>
  <c r="N162" i="3"/>
  <c r="BS161" i="3"/>
  <c r="CC149" i="3"/>
  <c r="E71" i="4" s="1"/>
  <c r="M163" i="3"/>
  <c r="CC17" i="3"/>
  <c r="E70" i="4" s="1"/>
  <c r="BS23" i="3"/>
  <c r="N80" i="3"/>
  <c r="CC16" i="3"/>
  <c r="E62" i="4" s="1"/>
  <c r="L24" i="3"/>
  <c r="L26" i="3" s="1"/>
  <c r="K24" i="3"/>
  <c r="K26" i="3" s="1"/>
  <c r="M24" i="3"/>
  <c r="N24" i="3"/>
  <c r="L25" i="3"/>
  <c r="M25" i="3"/>
  <c r="BS78" i="3"/>
  <c r="CC71" i="3"/>
  <c r="E60" i="4" s="1"/>
  <c r="O78" i="3"/>
  <c r="N79" i="3"/>
  <c r="L79" i="3"/>
  <c r="K80" i="3"/>
  <c r="M79" i="3"/>
  <c r="M80" i="3"/>
  <c r="CD59" i="3"/>
  <c r="F80" i="4" s="1"/>
  <c r="N66" i="3"/>
  <c r="CC43" i="3"/>
  <c r="E65" i="4" s="1"/>
  <c r="L53" i="3"/>
  <c r="CD42" i="3"/>
  <c r="F81" i="4" s="1"/>
  <c r="CC42" i="3"/>
  <c r="E81" i="4" s="1"/>
  <c r="M53" i="3"/>
  <c r="K54" i="3"/>
  <c r="E26" i="3"/>
  <c r="I12" i="3"/>
  <c r="F47" i="4"/>
  <c r="G47" i="4" s="1"/>
  <c r="H47" i="4" s="1"/>
  <c r="CE8" i="3"/>
  <c r="F5" i="4"/>
  <c r="F18" i="4"/>
  <c r="R12" i="3"/>
  <c r="BI12" i="3"/>
  <c r="S12" i="3"/>
  <c r="BR36" i="3"/>
  <c r="E37" i="3"/>
  <c r="BC53" i="3"/>
  <c r="BZ52" i="3"/>
  <c r="CD58" i="3"/>
  <c r="I65" i="3"/>
  <c r="I67" i="3" s="1"/>
  <c r="BY65" i="3"/>
  <c r="AU66" i="3"/>
  <c r="AU68" i="3" s="1"/>
  <c r="F13" i="4"/>
  <c r="K11" i="3"/>
  <c r="BS10" i="3"/>
  <c r="BR10" i="3"/>
  <c r="BX10" i="3"/>
  <c r="L11" i="3"/>
  <c r="Q11" i="3"/>
  <c r="Q13" i="3" s="1"/>
  <c r="W12" i="3"/>
  <c r="AF12" i="3"/>
  <c r="BB11" i="3"/>
  <c r="BB81" i="3" s="1"/>
  <c r="BM11" i="3"/>
  <c r="BM164" i="3" s="1"/>
  <c r="N12" i="3"/>
  <c r="T12" i="3"/>
  <c r="Z12" i="3"/>
  <c r="BG12" i="3"/>
  <c r="BM12" i="3"/>
  <c r="Y13" i="3"/>
  <c r="CD17" i="3"/>
  <c r="BU23" i="3"/>
  <c r="BZ23" i="3"/>
  <c r="G24" i="3"/>
  <c r="BR24" i="3" s="1"/>
  <c r="Q24" i="3"/>
  <c r="X25" i="3"/>
  <c r="AV25" i="3"/>
  <c r="BI24" i="3"/>
  <c r="Z25" i="3"/>
  <c r="AX26" i="3"/>
  <c r="AA36" i="3"/>
  <c r="AA12" i="3" s="1"/>
  <c r="AY36" i="3"/>
  <c r="AY25" i="3" s="1"/>
  <c r="BV36" i="3"/>
  <c r="AC37" i="3"/>
  <c r="AC39" i="3" s="1"/>
  <c r="AQ37" i="3"/>
  <c r="AQ39" i="3" s="1"/>
  <c r="O52" i="3"/>
  <c r="AM52" i="3"/>
  <c r="BK52" i="3"/>
  <c r="BK54" i="3" s="1"/>
  <c r="F25" i="4"/>
  <c r="G25" i="4" s="1"/>
  <c r="H25" i="4" s="1"/>
  <c r="CE46" i="3"/>
  <c r="F40" i="4"/>
  <c r="G40" i="4" s="1"/>
  <c r="H40" i="4" s="1"/>
  <c r="CE49" i="3"/>
  <c r="Q53" i="3"/>
  <c r="Q55" i="3" s="1"/>
  <c r="CE74" i="3"/>
  <c r="G80" i="3"/>
  <c r="F80" i="3"/>
  <c r="H79" i="3"/>
  <c r="H81" i="3" s="1"/>
  <c r="H80" i="3"/>
  <c r="G79" i="3"/>
  <c r="AV79" i="3"/>
  <c r="AI11" i="3"/>
  <c r="AI13" i="3" s="1"/>
  <c r="BW10" i="3"/>
  <c r="M12" i="3"/>
  <c r="BN12" i="3"/>
  <c r="L12" i="3"/>
  <c r="BK12" i="3"/>
  <c r="BP13" i="3"/>
  <c r="CC20" i="3"/>
  <c r="E18" i="4" s="1"/>
  <c r="X24" i="3"/>
  <c r="X26" i="3" s="1"/>
  <c r="CB23" i="3"/>
  <c r="BV23" i="3"/>
  <c r="AU24" i="3"/>
  <c r="H25" i="3"/>
  <c r="AA25" i="3"/>
  <c r="AU25" i="3"/>
  <c r="CD29" i="3"/>
  <c r="CD30" i="3"/>
  <c r="BZ36" i="3"/>
  <c r="BA37" i="3"/>
  <c r="F58" i="4"/>
  <c r="F36" i="4"/>
  <c r="G36" i="4" s="1"/>
  <c r="H36" i="4" s="1"/>
  <c r="CE47" i="3"/>
  <c r="G53" i="3"/>
  <c r="G54" i="3"/>
  <c r="BR52" i="3"/>
  <c r="M66" i="3"/>
  <c r="BS65" i="3"/>
  <c r="Y67" i="3"/>
  <c r="Y68" i="3"/>
  <c r="X67" i="3"/>
  <c r="W67" i="3"/>
  <c r="W68" i="3"/>
  <c r="Z66" i="3"/>
  <c r="Z68" i="3" s="1"/>
  <c r="W66" i="3"/>
  <c r="Z67" i="3"/>
  <c r="T79" i="3"/>
  <c r="BT78" i="3"/>
  <c r="Q80" i="3"/>
  <c r="T80" i="3"/>
  <c r="T81" i="3"/>
  <c r="R80" i="3"/>
  <c r="S79" i="3"/>
  <c r="E80" i="3"/>
  <c r="AP93" i="3"/>
  <c r="AO93" i="3"/>
  <c r="AR93" i="3"/>
  <c r="AQ93" i="3"/>
  <c r="AR92" i="3"/>
  <c r="AR94" i="3" s="1"/>
  <c r="CC31" i="3"/>
  <c r="E7" i="4" s="1"/>
  <c r="F24" i="4"/>
  <c r="G24" i="4" s="1"/>
  <c r="H24" i="4" s="1"/>
  <c r="CE33" i="3"/>
  <c r="F42" i="4"/>
  <c r="G42" i="4" s="1"/>
  <c r="H42" i="4" s="1"/>
  <c r="CE50" i="3"/>
  <c r="U52" i="3"/>
  <c r="U54" i="3" s="1"/>
  <c r="F29" i="4"/>
  <c r="CE63" i="3"/>
  <c r="AE11" i="3"/>
  <c r="AE13" i="3" s="1"/>
  <c r="BO11" i="3"/>
  <c r="BO13" i="3" s="1"/>
  <c r="BY10" i="3"/>
  <c r="M11" i="3"/>
  <c r="M13" i="3" s="1"/>
  <c r="R11" i="3"/>
  <c r="R13" i="3" s="1"/>
  <c r="X11" i="3"/>
  <c r="AC11" i="3"/>
  <c r="AC13" i="3" s="1"/>
  <c r="AK12" i="3"/>
  <c r="AP12" i="3"/>
  <c r="AC12" i="3"/>
  <c r="AI12" i="3"/>
  <c r="AO12" i="3"/>
  <c r="BH12" i="3"/>
  <c r="BO12" i="3"/>
  <c r="T13" i="3"/>
  <c r="CD3" i="3"/>
  <c r="W11" i="3"/>
  <c r="W13" i="3" s="1"/>
  <c r="AQ11" i="3"/>
  <c r="BG11" i="3"/>
  <c r="BG13" i="3" s="1"/>
  <c r="CA10" i="3"/>
  <c r="BU10" i="3"/>
  <c r="E13" i="3"/>
  <c r="H12" i="3"/>
  <c r="N11" i="3"/>
  <c r="N13" i="3" s="1"/>
  <c r="AV13" i="3"/>
  <c r="AU12" i="3"/>
  <c r="BD12" i="3"/>
  <c r="BJ11" i="3"/>
  <c r="E12" i="3"/>
  <c r="K12" i="3"/>
  <c r="Q12" i="3"/>
  <c r="X12" i="3"/>
  <c r="AD12" i="3"/>
  <c r="AJ12" i="3"/>
  <c r="AQ12" i="3"/>
  <c r="AW12" i="3"/>
  <c r="BC12" i="3"/>
  <c r="BJ12" i="3"/>
  <c r="BP12" i="3"/>
  <c r="BB13" i="3"/>
  <c r="BH13" i="3"/>
  <c r="O23" i="3"/>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F6" i="4"/>
  <c r="CE60" i="3"/>
  <c r="H66" i="3"/>
  <c r="H67" i="3"/>
  <c r="BI66" i="3"/>
  <c r="CA65" i="3"/>
  <c r="F79" i="3"/>
  <c r="BG79" i="3"/>
  <c r="BG81" i="3" s="1"/>
  <c r="CA78" i="3"/>
  <c r="K79" i="3"/>
  <c r="S80" i="3"/>
  <c r="H37" i="3"/>
  <c r="AF37" i="3"/>
  <c r="AF81" i="3" s="1"/>
  <c r="BD37" i="3"/>
  <c r="BD39" i="3" s="1"/>
  <c r="E38" i="3"/>
  <c r="I38" i="3"/>
  <c r="S38" i="3"/>
  <c r="AC38" i="3"/>
  <c r="AQ38" i="3"/>
  <c r="BA38" i="3"/>
  <c r="BE38" i="3"/>
  <c r="BO38" i="3"/>
  <c r="F39" i="3"/>
  <c r="T39" i="3"/>
  <c r="N53" i="3"/>
  <c r="AL53" i="3"/>
  <c r="AM53" i="3" s="1"/>
  <c r="BJ53" i="3"/>
  <c r="L54" i="3"/>
  <c r="Z54" i="3"/>
  <c r="AJ54" i="3"/>
  <c r="AX54" i="3"/>
  <c r="BH54" i="3"/>
  <c r="BH55" i="3"/>
  <c r="O65" i="3"/>
  <c r="AM65" i="3"/>
  <c r="AM67" i="3" s="1"/>
  <c r="BK65" i="3"/>
  <c r="F11" i="4"/>
  <c r="G11" i="4" s="1"/>
  <c r="H11" i="4" s="1"/>
  <c r="CE61" i="3"/>
  <c r="K67" i="3"/>
  <c r="N67" i="3"/>
  <c r="L66" i="3"/>
  <c r="BK67" i="3"/>
  <c r="BG67" i="3"/>
  <c r="BJ67" i="3"/>
  <c r="BH66" i="3"/>
  <c r="Q79" i="3"/>
  <c r="Q81" i="3" s="1"/>
  <c r="BV78" i="3"/>
  <c r="AC79" i="3"/>
  <c r="AC81" i="3" s="1"/>
  <c r="AF93" i="3"/>
  <c r="AE92" i="3"/>
  <c r="AE93" i="3"/>
  <c r="AD93" i="3"/>
  <c r="AC93" i="3"/>
  <c r="AF92" i="3"/>
  <c r="AF94" i="3" s="1"/>
  <c r="AG93" i="3"/>
  <c r="F20" i="4"/>
  <c r="G20" i="4" s="1"/>
  <c r="H20"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J39" i="3"/>
  <c r="AO39" i="3"/>
  <c r="BH39" i="3"/>
  <c r="BS52" i="3"/>
  <c r="BW52" i="3"/>
  <c r="CA52" i="3"/>
  <c r="H54" i="3"/>
  <c r="M54" i="3"/>
  <c r="R54" i="3"/>
  <c r="W54" i="3"/>
  <c r="AF54" i="3"/>
  <c r="AK54" i="3"/>
  <c r="AP54" i="3"/>
  <c r="AU54" i="3"/>
  <c r="BD54" i="3"/>
  <c r="BI54" i="3"/>
  <c r="BN54" i="3"/>
  <c r="AC55" i="3"/>
  <c r="AJ55" i="3"/>
  <c r="AP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3" i="4" s="1"/>
  <c r="F26" i="4"/>
  <c r="G26" i="4" s="1"/>
  <c r="H26" i="4" s="1"/>
  <c r="CE88" i="3"/>
  <c r="AP92" i="3"/>
  <c r="G38" i="3"/>
  <c r="L38" i="3"/>
  <c r="Q38" i="3"/>
  <c r="Z38" i="3"/>
  <c r="AE38" i="3"/>
  <c r="AJ38" i="3"/>
  <c r="AO38" i="3"/>
  <c r="AS38" i="3"/>
  <c r="AX38" i="3"/>
  <c r="BC38" i="3"/>
  <c r="BH38" i="3"/>
  <c r="BM38" i="3"/>
  <c r="W39" i="3"/>
  <c r="X53" i="3"/>
  <c r="AV53" i="3"/>
  <c r="E54" i="3"/>
  <c r="N54" i="3"/>
  <c r="S54" i="3"/>
  <c r="X54" i="3"/>
  <c r="AC54" i="3"/>
  <c r="AG54" i="3"/>
  <c r="AL54" i="3"/>
  <c r="AQ54" i="3"/>
  <c r="AV54" i="3"/>
  <c r="BA54" i="3"/>
  <c r="BJ54" i="3"/>
  <c r="BO54" i="3"/>
  <c r="K55" i="3"/>
  <c r="CC59" i="3"/>
  <c r="E80" i="4" s="1"/>
  <c r="CD62" i="3"/>
  <c r="CC62" i="3"/>
  <c r="E17" i="4" s="1"/>
  <c r="BT65" i="3"/>
  <c r="X66" i="3"/>
  <c r="CB65" i="3"/>
  <c r="AI67" i="3"/>
  <c r="AL67" i="3"/>
  <c r="AJ66" i="3"/>
  <c r="AJ68" i="3" s="1"/>
  <c r="M67" i="3"/>
  <c r="BI67" i="3"/>
  <c r="E68" i="3"/>
  <c r="AA78" i="3"/>
  <c r="AA80" i="3" s="1"/>
  <c r="AY78" i="3"/>
  <c r="AY80" i="3" s="1"/>
  <c r="CD72" i="3"/>
  <c r="CC72" i="3"/>
  <c r="E50" i="4" s="1"/>
  <c r="CD75" i="3"/>
  <c r="CE76" i="3"/>
  <c r="BR78" i="3"/>
  <c r="E79" i="3"/>
  <c r="E81" i="3" s="1"/>
  <c r="I78" i="3"/>
  <c r="BZ78" i="3"/>
  <c r="BA79" i="3"/>
  <c r="BA81" i="3" s="1"/>
  <c r="BW78" i="3"/>
  <c r="AE80" i="3"/>
  <c r="AD80" i="3"/>
  <c r="AO81" i="3"/>
  <c r="AO80" i="3"/>
  <c r="AP81" i="3"/>
  <c r="AR80" i="3"/>
  <c r="BC79" i="3"/>
  <c r="BC81" i="3" s="1"/>
  <c r="BD80" i="3"/>
  <c r="BO81" i="3"/>
  <c r="O91" i="3"/>
  <c r="O12" i="3" s="1"/>
  <c r="AM91" i="3"/>
  <c r="BK91" i="3"/>
  <c r="BK25" i="3" s="1"/>
  <c r="BX104" i="3"/>
  <c r="AO105" i="3"/>
  <c r="AO107" i="3" s="1"/>
  <c r="AX105" i="3"/>
  <c r="BY104" i="3"/>
  <c r="BB144" i="3"/>
  <c r="BZ143" i="3"/>
  <c r="K92" i="3"/>
  <c r="BS91" i="3"/>
  <c r="AQ92" i="3"/>
  <c r="AQ94" i="3" s="1"/>
  <c r="BD93" i="3"/>
  <c r="BC92" i="3"/>
  <c r="BC93" i="3"/>
  <c r="BB93" i="3"/>
  <c r="BN93" i="3"/>
  <c r="BN94" i="3"/>
  <c r="BM93" i="3"/>
  <c r="BP93" i="3"/>
  <c r="F2" i="4"/>
  <c r="F107" i="3"/>
  <c r="BM105" i="3"/>
  <c r="CD110" i="3"/>
  <c r="I117" i="3"/>
  <c r="AG117" i="3"/>
  <c r="BE117" i="3"/>
  <c r="BE54" i="3" s="1"/>
  <c r="BU117" i="3"/>
  <c r="W118" i="3"/>
  <c r="W120" i="3" s="1"/>
  <c r="F32" i="4"/>
  <c r="CE128" i="3"/>
  <c r="F34" i="4"/>
  <c r="F39" i="4"/>
  <c r="G39" i="4" s="1"/>
  <c r="H39" i="4" s="1"/>
  <c r="CE156" i="3"/>
  <c r="E67" i="3"/>
  <c r="S67" i="3"/>
  <c r="AC67" i="3"/>
  <c r="AG67" i="3"/>
  <c r="AQ67" i="3"/>
  <c r="BA67" i="3"/>
  <c r="BE67" i="3"/>
  <c r="BO67" i="3"/>
  <c r="T68" i="3"/>
  <c r="BB68" i="3"/>
  <c r="BP68" i="3"/>
  <c r="U91" i="3"/>
  <c r="U93" i="3" s="1"/>
  <c r="AS91" i="3"/>
  <c r="AS93" i="3" s="1"/>
  <c r="BQ91" i="3"/>
  <c r="BQ93" i="3" s="1"/>
  <c r="CC85" i="3"/>
  <c r="BU91" i="3"/>
  <c r="AI92" i="3"/>
  <c r="AI55" i="3" s="1"/>
  <c r="BW91" i="3"/>
  <c r="BO92" i="3"/>
  <c r="BO94" i="3" s="1"/>
  <c r="AA92" i="3"/>
  <c r="BD92" i="3"/>
  <c r="BP92" i="3"/>
  <c r="BP94" i="3" s="1"/>
  <c r="BA93" i="3"/>
  <c r="AA104" i="3"/>
  <c r="AY104" i="3"/>
  <c r="F31" i="4"/>
  <c r="G31" i="4" s="1"/>
  <c r="H31" i="4" s="1"/>
  <c r="CE102" i="3"/>
  <c r="F106" i="3"/>
  <c r="AU118" i="3"/>
  <c r="AU120" i="3" s="1"/>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F54" i="4" s="1"/>
  <c r="CC89" i="3"/>
  <c r="E35" i="4" s="1"/>
  <c r="AD92" i="3"/>
  <c r="AO92" i="3"/>
  <c r="AO94" i="3" s="1"/>
  <c r="BZ91" i="3"/>
  <c r="BG92" i="3"/>
  <c r="BG94" i="3" s="1"/>
  <c r="CA91" i="3"/>
  <c r="H93" i="3"/>
  <c r="G92" i="3"/>
  <c r="G93" i="3"/>
  <c r="F93" i="3"/>
  <c r="S94" i="3"/>
  <c r="R93" i="3"/>
  <c r="Q93" i="3"/>
  <c r="Q94" i="3"/>
  <c r="T93" i="3"/>
  <c r="BE93" i="3"/>
  <c r="BB94" i="3"/>
  <c r="CD98" i="3"/>
  <c r="Q105" i="3"/>
  <c r="U117" i="3"/>
  <c r="U119" i="3" s="1"/>
  <c r="AS117" i="3"/>
  <c r="AS119" i="3" s="1"/>
  <c r="BQ117" i="3"/>
  <c r="BQ119" i="3" s="1"/>
  <c r="CC114" i="3"/>
  <c r="M118" i="3"/>
  <c r="M120" i="3" s="1"/>
  <c r="N118" i="3"/>
  <c r="Z118" i="3"/>
  <c r="Z26" i="3" s="1"/>
  <c r="AJ120" i="3"/>
  <c r="AI119" i="3"/>
  <c r="AL119" i="3"/>
  <c r="AK119" i="3"/>
  <c r="AJ119" i="3"/>
  <c r="AK120" i="3"/>
  <c r="AI118" i="3"/>
  <c r="AW119" i="3"/>
  <c r="AV119" i="3"/>
  <c r="AY119" i="3"/>
  <c r="AU119" i="3"/>
  <c r="AX119" i="3"/>
  <c r="F10" i="4"/>
  <c r="G10" i="4" s="1"/>
  <c r="H10" i="4" s="1"/>
  <c r="CE139" i="3"/>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R118" i="3" s="1"/>
  <c r="BH120" i="3"/>
  <c r="BK119" i="3"/>
  <c r="BG119" i="3"/>
  <c r="BJ119" i="3"/>
  <c r="BJ120" i="3"/>
  <c r="BI119" i="3"/>
  <c r="CC127" i="3"/>
  <c r="E21" i="4" s="1"/>
  <c r="CD140" i="3"/>
  <c r="F33" i="4"/>
  <c r="K144" i="3"/>
  <c r="K146" i="3" s="1"/>
  <c r="BS143" i="3"/>
  <c r="O143" i="3"/>
  <c r="BN144" i="3"/>
  <c r="AC145" i="3"/>
  <c r="F16" i="4"/>
  <c r="G16" i="4" s="1"/>
  <c r="H16" i="4" s="1"/>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E120" i="3"/>
  <c r="H119" i="3"/>
  <c r="T119" i="3"/>
  <c r="T120" i="3"/>
  <c r="S119" i="3"/>
  <c r="S120" i="3"/>
  <c r="R119" i="3"/>
  <c r="AD119" i="3"/>
  <c r="AG119" i="3"/>
  <c r="AC119" i="3"/>
  <c r="AF119" i="3"/>
  <c r="AO120" i="3"/>
  <c r="AR119" i="3"/>
  <c r="AQ119" i="3"/>
  <c r="AQ120" i="3"/>
  <c r="AP119" i="3"/>
  <c r="AE119" i="3"/>
  <c r="AP120" i="3"/>
  <c r="BI120" i="3"/>
  <c r="AA130" i="3"/>
  <c r="AY130" i="3"/>
  <c r="CC123" i="3"/>
  <c r="E44" i="4" s="1"/>
  <c r="CD127" i="3"/>
  <c r="BR130" i="3"/>
  <c r="E131" i="3"/>
  <c r="I130" i="3"/>
  <c r="BW130" i="3"/>
  <c r="I143" i="3"/>
  <c r="AG143" i="3"/>
  <c r="AG145" i="3" s="1"/>
  <c r="BE143" i="3"/>
  <c r="BE25" i="3" s="1"/>
  <c r="F144" i="3"/>
  <c r="F146" i="3" s="1"/>
  <c r="BR143" i="3"/>
  <c r="AI144" i="3"/>
  <c r="BW143" i="3"/>
  <c r="H105" i="3"/>
  <c r="H94" i="3" s="1"/>
  <c r="AF105" i="3"/>
  <c r="AG105" i="3" s="1"/>
  <c r="BD105" i="3"/>
  <c r="E106" i="3"/>
  <c r="I106" i="3"/>
  <c r="S106" i="3"/>
  <c r="AC106" i="3"/>
  <c r="AG106" i="3"/>
  <c r="AQ106" i="3"/>
  <c r="BA106" i="3"/>
  <c r="BO106" i="3"/>
  <c r="BC120" i="3"/>
  <c r="BB119" i="3"/>
  <c r="BB120" i="3"/>
  <c r="BE119" i="3"/>
  <c r="BA119" i="3"/>
  <c r="BD119" i="3"/>
  <c r="BC119" i="3"/>
  <c r="CD123" i="3"/>
  <c r="F14" i="4"/>
  <c r="G14" i="4" s="1"/>
  <c r="H14" i="4" s="1"/>
  <c r="CE126" i="3"/>
  <c r="CC128" i="3"/>
  <c r="E32" i="4" s="1"/>
  <c r="BU130" i="3"/>
  <c r="BV130" i="3"/>
  <c r="AC131" i="3"/>
  <c r="CC141" i="3"/>
  <c r="E33" i="4" s="1"/>
  <c r="AD144" i="3"/>
  <c r="BV143" i="3"/>
  <c r="BG144" i="3"/>
  <c r="BG146" i="3" s="1"/>
  <c r="CA143" i="3"/>
  <c r="H145" i="3"/>
  <c r="E146" i="3"/>
  <c r="G145" i="3"/>
  <c r="F145" i="3"/>
  <c r="R145" i="3"/>
  <c r="Q145" i="3"/>
  <c r="T146" i="3"/>
  <c r="T145" i="3"/>
  <c r="AC146" i="3"/>
  <c r="AE146" i="3"/>
  <c r="AF145" i="3"/>
  <c r="AE145" i="3"/>
  <c r="AD145" i="3"/>
  <c r="AO146" i="3"/>
  <c r="AQ146" i="3"/>
  <c r="AP145" i="3"/>
  <c r="AP146" i="3"/>
  <c r="AS145" i="3"/>
  <c r="AO145" i="3"/>
  <c r="AR145" i="3"/>
  <c r="BB146" i="3"/>
  <c r="BD145" i="3"/>
  <c r="BC145" i="3"/>
  <c r="BB145" i="3"/>
  <c r="BM146" i="3"/>
  <c r="BP146" i="3"/>
  <c r="BN145" i="3"/>
  <c r="BQ145" i="3"/>
  <c r="BM145" i="3"/>
  <c r="BP145" i="3"/>
  <c r="S145" i="3"/>
  <c r="BE145" i="3"/>
  <c r="AA161" i="3"/>
  <c r="AA163" i="3" s="1"/>
  <c r="CD149" i="3"/>
  <c r="AY161" i="3"/>
  <c r="CE157" i="3"/>
  <c r="F41" i="4"/>
  <c r="G41" i="4" s="1"/>
  <c r="H41" i="4" s="1"/>
  <c r="BS162" i="3"/>
  <c r="BN119" i="3"/>
  <c r="BO120" i="3"/>
  <c r="BT130" i="3"/>
  <c r="BX130" i="3"/>
  <c r="CB130" i="3"/>
  <c r="E132" i="3"/>
  <c r="N132" i="3"/>
  <c r="S132" i="3"/>
  <c r="X132" i="3"/>
  <c r="AC132" i="3"/>
  <c r="AL132" i="3"/>
  <c r="AQ132" i="3"/>
  <c r="AV132" i="3"/>
  <c r="BA132" i="3"/>
  <c r="BE132" i="3"/>
  <c r="BJ132" i="3"/>
  <c r="BO132" i="3"/>
  <c r="T133" i="3"/>
  <c r="AD133" i="3"/>
  <c r="AW133" i="3"/>
  <c r="BB133" i="3"/>
  <c r="BP133" i="3"/>
  <c r="CD136" i="3"/>
  <c r="BU143" i="3"/>
  <c r="BY143" i="3"/>
  <c r="K145" i="3"/>
  <c r="Y145" i="3"/>
  <c r="AI145" i="3"/>
  <c r="AM145" i="3"/>
  <c r="BG145" i="3"/>
  <c r="Z146" i="3"/>
  <c r="F23" i="4"/>
  <c r="G23" i="4" s="1"/>
  <c r="H23"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N146" i="3" s="1"/>
  <c r="AL144" i="3"/>
  <c r="AX146" i="3"/>
  <c r="BH146" i="3"/>
  <c r="BJ144" i="3"/>
  <c r="BJ68" i="3" s="1"/>
  <c r="L145" i="3"/>
  <c r="Z145" i="3"/>
  <c r="AJ145" i="3"/>
  <c r="AX145" i="3"/>
  <c r="BH145" i="3"/>
  <c r="O161" i="3"/>
  <c r="AM161" i="3"/>
  <c r="BK161" i="3"/>
  <c r="BK80" i="3" s="1"/>
  <c r="CC151" i="3"/>
  <c r="E3" i="4" s="1"/>
  <c r="CC158" i="3"/>
  <c r="E43"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U161" i="3"/>
  <c r="U163" i="3" s="1"/>
  <c r="AS161" i="3"/>
  <c r="AS163" i="3" s="1"/>
  <c r="BQ161" i="3"/>
  <c r="BQ12" i="3" s="1"/>
  <c r="CD151" i="3"/>
  <c r="CC154" i="3"/>
  <c r="CD158" i="3"/>
  <c r="BY161" i="3"/>
  <c r="BZ161" i="3"/>
  <c r="BA162" i="3"/>
  <c r="BA107" i="3" s="1"/>
  <c r="AI164" i="3"/>
  <c r="BT161" i="3"/>
  <c r="BX161" i="3"/>
  <c r="G164" i="3"/>
  <c r="Q164" i="3"/>
  <c r="T164" i="3"/>
  <c r="AE164" i="3"/>
  <c r="AD164" i="3"/>
  <c r="AR163" i="3"/>
  <c r="AR164" i="3"/>
  <c r="AQ163" i="3"/>
  <c r="BC164" i="3"/>
  <c r="BB163" i="3"/>
  <c r="BB164" i="3"/>
  <c r="BE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AP164" i="3"/>
  <c r="N94" i="3" l="1"/>
  <c r="M146" i="3"/>
  <c r="O25" i="3"/>
  <c r="N26" i="3"/>
  <c r="M26" i="3"/>
  <c r="N107" i="3"/>
  <c r="K107" i="3"/>
  <c r="L107" i="3"/>
  <c r="M55" i="3"/>
  <c r="L55" i="3"/>
  <c r="N68" i="3"/>
  <c r="O67" i="3"/>
  <c r="O38" i="3"/>
  <c r="N39" i="3"/>
  <c r="G6" i="4"/>
  <c r="H6" i="4" s="1"/>
  <c r="G8" i="4"/>
  <c r="H8" i="4" s="1"/>
  <c r="G4" i="4"/>
  <c r="H4" i="4" s="1"/>
  <c r="H133" i="3"/>
  <c r="I132" i="3"/>
  <c r="F61" i="4"/>
  <c r="F49" i="4"/>
  <c r="E61" i="4"/>
  <c r="E49" i="4"/>
  <c r="I118" i="3"/>
  <c r="G94" i="3"/>
  <c r="E55" i="4"/>
  <c r="E54" i="4"/>
  <c r="G54" i="4" s="1"/>
  <c r="H54" i="4" s="1"/>
  <c r="F94" i="3"/>
  <c r="G58" i="4"/>
  <c r="H58" i="4" s="1"/>
  <c r="CE45" i="3"/>
  <c r="I144" i="3"/>
  <c r="I146" i="3" s="1"/>
  <c r="F164" i="3"/>
  <c r="BR145" i="3"/>
  <c r="F26" i="3"/>
  <c r="I11" i="3"/>
  <c r="F74" i="4"/>
  <c r="F83" i="4"/>
  <c r="E74" i="4"/>
  <c r="E83" i="4"/>
  <c r="H26" i="3"/>
  <c r="H13" i="3"/>
  <c r="BR11" i="3"/>
  <c r="F68" i="3"/>
  <c r="I80" i="3"/>
  <c r="F81" i="3"/>
  <c r="CB24" i="3"/>
  <c r="BJ13" i="3"/>
  <c r="BA13" i="3"/>
  <c r="G29" i="4"/>
  <c r="H29"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5" i="4"/>
  <c r="G15" i="4" s="1"/>
  <c r="H15" i="4" s="1"/>
  <c r="CE100" i="3"/>
  <c r="CE99" i="3"/>
  <c r="S81" i="3"/>
  <c r="S26" i="3"/>
  <c r="BT118" i="3"/>
  <c r="AA54" i="3"/>
  <c r="Q39" i="3"/>
  <c r="U131" i="3"/>
  <c r="U133" i="3" s="1"/>
  <c r="AD94" i="3"/>
  <c r="U38" i="3"/>
  <c r="AE94" i="3"/>
  <c r="S39" i="3"/>
  <c r="AA131" i="3"/>
  <c r="Z55" i="3"/>
  <c r="X81" i="3"/>
  <c r="BV144" i="3"/>
  <c r="AD107" i="3"/>
  <c r="AG132" i="3"/>
  <c r="BT144" i="3"/>
  <c r="R55" i="3"/>
  <c r="AF133" i="3"/>
  <c r="BR144" i="3"/>
  <c r="O145" i="3"/>
  <c r="L146" i="3"/>
  <c r="O163" i="3"/>
  <c r="K94" i="3"/>
  <c r="G52" i="4"/>
  <c r="H52" i="4" s="1"/>
  <c r="L94" i="3"/>
  <c r="M94" i="3"/>
  <c r="BM68" i="3"/>
  <c r="BQ67" i="3"/>
  <c r="BQ66" i="3"/>
  <c r="BQ68" i="3" s="1"/>
  <c r="G27" i="4"/>
  <c r="H27"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E69" i="3" s="1"/>
  <c r="L9" i="2" s="1"/>
  <c r="BZ11" i="3"/>
  <c r="BE11" i="3"/>
  <c r="BE168" i="3"/>
  <c r="BE169" i="3" s="1"/>
  <c r="AY11" i="3"/>
  <c r="AY13" i="3" s="1"/>
  <c r="AY14" i="3" s="1"/>
  <c r="K3" i="2" s="1"/>
  <c r="AY106" i="3"/>
  <c r="CD10" i="3"/>
  <c r="BY11" i="3"/>
  <c r="CE6" i="3"/>
  <c r="AY105" i="3"/>
  <c r="CD104" i="3"/>
  <c r="BY105" i="3"/>
  <c r="AX107" i="3"/>
  <c r="BY37" i="3"/>
  <c r="AY38" i="3"/>
  <c r="AU39" i="3"/>
  <c r="AY37" i="3"/>
  <c r="AU26" i="3"/>
  <c r="AV55" i="3"/>
  <c r="AY54" i="3"/>
  <c r="BY79" i="3"/>
  <c r="AU55" i="3"/>
  <c r="AY79" i="3"/>
  <c r="AY81" i="3" s="1"/>
  <c r="AV146" i="3"/>
  <c r="BY144" i="3"/>
  <c r="BY92" i="3"/>
  <c r="AY92" i="3"/>
  <c r="AY94" i="3" s="1"/>
  <c r="AY95" i="3" s="1"/>
  <c r="K12" i="2" s="1"/>
  <c r="AX120" i="3"/>
  <c r="CE113" i="3"/>
  <c r="AW120" i="3"/>
  <c r="AU164" i="3"/>
  <c r="AY162" i="3"/>
  <c r="AV164" i="3"/>
  <c r="BY162" i="3"/>
  <c r="AY132" i="3"/>
  <c r="AX133" i="3"/>
  <c r="AY131" i="3"/>
  <c r="BY131" i="3"/>
  <c r="AU133" i="3"/>
  <c r="AS144" i="3"/>
  <c r="AS146" i="3" s="1"/>
  <c r="AS147" i="3" s="1"/>
  <c r="J11" i="2" s="1"/>
  <c r="AR39" i="3"/>
  <c r="BX37" i="3"/>
  <c r="CE71" i="3"/>
  <c r="AS79" i="3"/>
  <c r="AS81" i="3" s="1"/>
  <c r="AQ81" i="3"/>
  <c r="AS106" i="3"/>
  <c r="AS118" i="3"/>
  <c r="AO13" i="3"/>
  <c r="G72" i="4"/>
  <c r="H72" i="4" s="1"/>
  <c r="AS12" i="3"/>
  <c r="AS11" i="3"/>
  <c r="AS13" i="3" s="1"/>
  <c r="AQ13" i="3"/>
  <c r="AS25" i="3"/>
  <c r="BX131" i="3"/>
  <c r="AS131" i="3"/>
  <c r="AS133" i="3" s="1"/>
  <c r="AS134" i="3" s="1"/>
  <c r="J13" i="2"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0" i="2" s="1"/>
  <c r="AM162" i="3"/>
  <c r="BW105" i="3"/>
  <c r="AL39" i="3"/>
  <c r="AM105" i="3"/>
  <c r="AM107" i="3" s="1"/>
  <c r="AM39" i="3"/>
  <c r="AL107" i="3"/>
  <c r="BW37" i="3"/>
  <c r="AI39" i="3"/>
  <c r="AK146" i="3"/>
  <c r="AI146" i="3"/>
  <c r="AL146" i="3"/>
  <c r="AL81" i="3"/>
  <c r="AI133" i="3"/>
  <c r="AI81" i="3"/>
  <c r="AM131" i="3"/>
  <c r="AM133" i="3" s="1"/>
  <c r="CE73" i="3"/>
  <c r="AM79" i="3"/>
  <c r="BW79" i="3"/>
  <c r="AG53" i="3"/>
  <c r="AG55" i="3" s="1"/>
  <c r="AG56" i="3" s="1"/>
  <c r="H5" i="2" s="1"/>
  <c r="AE55" i="3"/>
  <c r="CE44" i="3"/>
  <c r="AE26" i="3"/>
  <c r="AC133" i="3"/>
  <c r="AF39" i="3"/>
  <c r="AG66" i="3"/>
  <c r="AG68" i="3" s="1"/>
  <c r="AF13" i="3"/>
  <c r="BV66" i="3"/>
  <c r="AD68" i="3"/>
  <c r="AD13" i="3"/>
  <c r="AE120" i="3"/>
  <c r="AC120" i="3"/>
  <c r="AD120" i="3"/>
  <c r="AF120" i="3"/>
  <c r="CE111" i="3"/>
  <c r="AG118" i="3"/>
  <c r="BV118" i="3"/>
  <c r="CE115" i="3"/>
  <c r="AF146" i="3"/>
  <c r="AF107" i="3"/>
  <c r="BV105" i="3"/>
  <c r="AD146" i="3"/>
  <c r="AG168" i="3"/>
  <c r="AG169" i="3" s="1"/>
  <c r="G18" i="4"/>
  <c r="H18" i="4" s="1"/>
  <c r="G76" i="4"/>
  <c r="H76" i="4" s="1"/>
  <c r="AA38" i="3"/>
  <c r="X13" i="3"/>
  <c r="AA37" i="3"/>
  <c r="AA39" i="3" s="1"/>
  <c r="AA79" i="3"/>
  <c r="BU79" i="3"/>
  <c r="Y81" i="3"/>
  <c r="AA144" i="3"/>
  <c r="W146" i="3"/>
  <c r="BU144" i="3"/>
  <c r="AA53" i="3"/>
  <c r="AA55" i="3" s="1"/>
  <c r="BU53" i="3"/>
  <c r="AA132" i="3"/>
  <c r="W55" i="3"/>
  <c r="X133" i="3"/>
  <c r="AA133" i="3"/>
  <c r="X55" i="3"/>
  <c r="BU131" i="3"/>
  <c r="Y133" i="3"/>
  <c r="X120" i="3"/>
  <c r="CE16" i="3"/>
  <c r="G62" i="4"/>
  <c r="H62" i="4" s="1"/>
  <c r="AA24" i="3"/>
  <c r="AA26" i="3" s="1"/>
  <c r="AA27" i="3" s="1"/>
  <c r="G10" i="2" s="1"/>
  <c r="BU24" i="3"/>
  <c r="CE114" i="3"/>
  <c r="AA106" i="3"/>
  <c r="BU105" i="3"/>
  <c r="AA67" i="3"/>
  <c r="AA105" i="3"/>
  <c r="AA107" i="3" s="1"/>
  <c r="X68" i="3"/>
  <c r="CE150" i="3"/>
  <c r="Z164" i="3"/>
  <c r="AA162" i="3"/>
  <c r="AA164" i="3" s="1"/>
  <c r="AA93" i="3"/>
  <c r="BU162" i="3"/>
  <c r="X164" i="3"/>
  <c r="W94" i="3"/>
  <c r="CE87" i="3"/>
  <c r="G73" i="4"/>
  <c r="H73" i="4" s="1"/>
  <c r="G82" i="4"/>
  <c r="H82" i="4" s="1"/>
  <c r="G48" i="4"/>
  <c r="H48" i="4" s="1"/>
  <c r="BT92" i="3"/>
  <c r="U92" i="3"/>
  <c r="U94" i="3" s="1"/>
  <c r="R94" i="3"/>
  <c r="U95" i="3" s="1"/>
  <c r="F12" i="2" s="1"/>
  <c r="R81" i="3"/>
  <c r="CD91" i="3"/>
  <c r="U80" i="3"/>
  <c r="S107" i="3"/>
  <c r="CC23" i="3"/>
  <c r="T107" i="3"/>
  <c r="U106" i="3"/>
  <c r="Q107" i="3"/>
  <c r="CE97" i="3"/>
  <c r="G63" i="4"/>
  <c r="H63" i="4" s="1"/>
  <c r="S164" i="3"/>
  <c r="BT162" i="3"/>
  <c r="U162" i="3"/>
  <c r="U164" i="3" s="1"/>
  <c r="R68" i="3"/>
  <c r="U67" i="3"/>
  <c r="Q68" i="3"/>
  <c r="BT66" i="3"/>
  <c r="S55" i="3"/>
  <c r="CE42" i="3"/>
  <c r="CD52" i="3"/>
  <c r="Q146" i="3"/>
  <c r="U145" i="3"/>
  <c r="U144" i="3"/>
  <c r="CE137" i="3"/>
  <c r="R146" i="3"/>
  <c r="BT146" i="3" s="1"/>
  <c r="G78" i="4"/>
  <c r="H78" i="4" s="1"/>
  <c r="CE124" i="3"/>
  <c r="Q133" i="3"/>
  <c r="CE125" i="3"/>
  <c r="G45" i="4"/>
  <c r="H45" i="4" s="1"/>
  <c r="U12" i="3"/>
  <c r="CE5" i="3"/>
  <c r="Q120" i="3"/>
  <c r="U37" i="3"/>
  <c r="U118" i="3"/>
  <c r="U168" i="3"/>
  <c r="U169" i="3" s="1"/>
  <c r="M107" i="3"/>
  <c r="N133" i="3"/>
  <c r="H56" i="4"/>
  <c r="G59" i="4"/>
  <c r="H59" i="4" s="1"/>
  <c r="G33" i="4"/>
  <c r="H33" i="4" s="1"/>
  <c r="G60" i="4"/>
  <c r="H60" i="4" s="1"/>
  <c r="G35" i="4"/>
  <c r="H35"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80" i="4"/>
  <c r="H80" i="4" s="1"/>
  <c r="M68" i="3"/>
  <c r="L68" i="3"/>
  <c r="BS53" i="3"/>
  <c r="O53" i="3"/>
  <c r="O54" i="3"/>
  <c r="G81" i="4"/>
  <c r="H81" i="4" s="1"/>
  <c r="N55" i="3"/>
  <c r="I168" i="3"/>
  <c r="I169" i="3" s="1"/>
  <c r="CD161" i="3"/>
  <c r="I163" i="3"/>
  <c r="F66" i="4"/>
  <c r="G66" i="4" s="1"/>
  <c r="H66" i="4" s="1"/>
  <c r="CE136" i="3"/>
  <c r="F44" i="4"/>
  <c r="G44" i="4" s="1"/>
  <c r="H44" i="4" s="1"/>
  <c r="CE123" i="3"/>
  <c r="BV79" i="3"/>
  <c r="AG79" i="3"/>
  <c r="F43" i="4"/>
  <c r="G43" i="4" s="1"/>
  <c r="H43" i="4" s="1"/>
  <c r="CE158" i="3"/>
  <c r="AG144" i="3"/>
  <c r="AG146" i="3" s="1"/>
  <c r="CC130" i="3"/>
  <c r="F22" i="4"/>
  <c r="G22" i="4" s="1"/>
  <c r="H22" i="4" s="1"/>
  <c r="CE140" i="3"/>
  <c r="I105" i="3"/>
  <c r="H39" i="3"/>
  <c r="H55" i="3"/>
  <c r="CA79" i="3"/>
  <c r="BK79" i="3"/>
  <c r="E38" i="4"/>
  <c r="G38" i="4" s="1"/>
  <c r="H38" i="4" s="1"/>
  <c r="CE48" i="3"/>
  <c r="CD36" i="3"/>
  <c r="G81" i="3"/>
  <c r="G68" i="3"/>
  <c r="E34" i="4"/>
  <c r="G34" i="4" s="1"/>
  <c r="H34" i="4" s="1"/>
  <c r="CE154" i="3"/>
  <c r="F71" i="4"/>
  <c r="G71" i="4" s="1"/>
  <c r="H71" i="4" s="1"/>
  <c r="CE149" i="3"/>
  <c r="BZ145" i="3"/>
  <c r="BT145" i="3"/>
  <c r="CC143" i="3"/>
  <c r="F21" i="4"/>
  <c r="G21" i="4" s="1"/>
  <c r="H21" i="4" s="1"/>
  <c r="CE127" i="3"/>
  <c r="I145" i="3"/>
  <c r="BS144" i="3"/>
  <c r="O144" i="3"/>
  <c r="O146" i="3" s="1"/>
  <c r="BW118" i="3"/>
  <c r="AM118" i="3"/>
  <c r="F55" i="4"/>
  <c r="CE85" i="3"/>
  <c r="BR105" i="3"/>
  <c r="BU118" i="3"/>
  <c r="AA118" i="3"/>
  <c r="CD117" i="3"/>
  <c r="I119" i="3"/>
  <c r="F57" i="4"/>
  <c r="G57" i="4" s="1"/>
  <c r="H57" i="4" s="1"/>
  <c r="CE3" i="3"/>
  <c r="BK53" i="3"/>
  <c r="BK24" i="3"/>
  <c r="CA24" i="3"/>
  <c r="BS11" i="3"/>
  <c r="O11" i="3"/>
  <c r="F46" i="4"/>
  <c r="G46" i="4" s="1"/>
  <c r="H46" i="4" s="1"/>
  <c r="CE58" i="3"/>
  <c r="CA145" i="3"/>
  <c r="BV131" i="3"/>
  <c r="AG131" i="3"/>
  <c r="O105" i="3"/>
  <c r="BS105" i="3"/>
  <c r="F53" i="4"/>
  <c r="G53" i="4" s="1"/>
  <c r="H53" i="4" s="1"/>
  <c r="CE84" i="3"/>
  <c r="BT105" i="3"/>
  <c r="U105" i="3"/>
  <c r="E37" i="4"/>
  <c r="G37" i="4" s="1"/>
  <c r="H37" i="4" s="1"/>
  <c r="CE155" i="3"/>
  <c r="AA168" i="3"/>
  <c r="AA169" i="3" s="1"/>
  <c r="BX146" i="3"/>
  <c r="BR146" i="3"/>
  <c r="CB144" i="3"/>
  <c r="BQ144" i="3"/>
  <c r="BQ146" i="3" s="1"/>
  <c r="H107" i="3"/>
  <c r="CC104" i="3"/>
  <c r="BR92" i="3"/>
  <c r="I92" i="3"/>
  <c r="F64" i="4"/>
  <c r="G64" i="4" s="1"/>
  <c r="H64" i="4" s="1"/>
  <c r="CE98" i="3"/>
  <c r="E94" i="3"/>
  <c r="CB92" i="3"/>
  <c r="CC78" i="3"/>
  <c r="F50" i="4"/>
  <c r="G50" i="4" s="1"/>
  <c r="H50" i="4" s="1"/>
  <c r="CE72" i="3"/>
  <c r="BW66" i="3"/>
  <c r="AM66" i="3"/>
  <c r="AM68" i="3" s="1"/>
  <c r="AM69" i="3" s="1"/>
  <c r="I9" i="2" s="1"/>
  <c r="F17" i="4"/>
  <c r="G17" i="4" s="1"/>
  <c r="H17" i="4" s="1"/>
  <c r="CE62" i="3"/>
  <c r="AY53" i="3"/>
  <c r="BY53" i="3"/>
  <c r="F69" i="4"/>
  <c r="G69" i="4" s="1"/>
  <c r="H69" i="4" s="1"/>
  <c r="CE30" i="3"/>
  <c r="AS92" i="3"/>
  <c r="AS94" i="3" s="1"/>
  <c r="AS95" i="3" s="1"/>
  <c r="J12" i="2" s="1"/>
  <c r="BX92" i="3"/>
  <c r="F75" i="4"/>
  <c r="G75" i="4" s="1"/>
  <c r="H75" i="4" s="1"/>
  <c r="CE110" i="3"/>
  <c r="CA66" i="3"/>
  <c r="BK66" i="3"/>
  <c r="BV11" i="3"/>
  <c r="AG11" i="3"/>
  <c r="G55" i="3"/>
  <c r="I53" i="3"/>
  <c r="F67" i="4"/>
  <c r="G67" i="4" s="1"/>
  <c r="H67" i="4" s="1"/>
  <c r="CE29" i="3"/>
  <c r="BY24" i="3"/>
  <c r="AY24" i="3"/>
  <c r="BW11" i="3"/>
  <c r="AM11" i="3"/>
  <c r="AM13" i="3" s="1"/>
  <c r="AM14" i="3" s="1"/>
  <c r="I3" i="2" s="1"/>
  <c r="BY66" i="3"/>
  <c r="AY66" i="3"/>
  <c r="AY68" i="3" s="1"/>
  <c r="AY69" i="3" s="1"/>
  <c r="K9"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6" i="2" s="1"/>
  <c r="BR79" i="3"/>
  <c r="I79" i="3"/>
  <c r="BR53" i="3"/>
  <c r="AA11" i="3"/>
  <c r="BU11" i="3"/>
  <c r="BZ105" i="3"/>
  <c r="CE89" i="3"/>
  <c r="BU66" i="3"/>
  <c r="AA66" i="3"/>
  <c r="CE59" i="3"/>
  <c r="CC52" i="3"/>
  <c r="BZ37" i="3"/>
  <c r="BE37" i="3"/>
  <c r="BE39" i="3" s="1"/>
  <c r="BE40" i="3" s="1"/>
  <c r="L8" i="2" s="1"/>
  <c r="BV37" i="3"/>
  <c r="AG37" i="3"/>
  <c r="AG39" i="3" s="1"/>
  <c r="G13" i="3"/>
  <c r="G26" i="3"/>
  <c r="CB11" i="3"/>
  <c r="BQ11" i="3"/>
  <c r="BQ13" i="3" s="1"/>
  <c r="BT11" i="3"/>
  <c r="U11" i="3"/>
  <c r="CD65" i="3"/>
  <c r="BR37" i="3"/>
  <c r="I37" i="3"/>
  <c r="E39" i="3"/>
  <c r="I24" i="3"/>
  <c r="I13" i="3" s="1"/>
  <c r="BW92" i="3"/>
  <c r="AM92" i="3"/>
  <c r="AM94" i="3" s="1"/>
  <c r="AS82" i="3"/>
  <c r="J6" i="2" s="1"/>
  <c r="CC65" i="3"/>
  <c r="I68" i="3"/>
  <c r="CB53" i="3"/>
  <c r="BQ53" i="3"/>
  <c r="BQ55" i="3" s="1"/>
  <c r="CA11" i="3"/>
  <c r="BK11" i="3"/>
  <c r="BK13" i="3" s="1"/>
  <c r="BK14" i="3" s="1"/>
  <c r="M3" i="2" s="1"/>
  <c r="BT53" i="3"/>
  <c r="U53" i="3"/>
  <c r="U55" i="3" s="1"/>
  <c r="U56" i="3" s="1"/>
  <c r="F5" i="2" s="1"/>
  <c r="CE31" i="3"/>
  <c r="CE151" i="3"/>
  <c r="F3" i="4"/>
  <c r="G3" i="4" s="1"/>
  <c r="H3" i="4" s="1"/>
  <c r="BU145" i="3"/>
  <c r="BV162" i="3"/>
  <c r="AG162" i="3"/>
  <c r="AG164" i="3" s="1"/>
  <c r="AG165" i="3" s="1"/>
  <c r="H7"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E133" i="3" s="1"/>
  <c r="BE134" i="3" s="1"/>
  <c r="L13" i="2" s="1"/>
  <c r="BY118" i="3"/>
  <c r="AY118" i="3"/>
  <c r="AY120" i="3" s="1"/>
  <c r="G32" i="4"/>
  <c r="H32" i="4" s="1"/>
  <c r="BX105" i="3"/>
  <c r="AS105" i="3"/>
  <c r="AS107" i="3" s="1"/>
  <c r="CD78" i="3"/>
  <c r="F19" i="4"/>
  <c r="G19" i="4" s="1"/>
  <c r="H19" i="4" s="1"/>
  <c r="CE75" i="3"/>
  <c r="BS66" i="3"/>
  <c r="O66" i="3"/>
  <c r="O68" i="3" s="1"/>
  <c r="CC117" i="3"/>
  <c r="U79" i="3"/>
  <c r="U81" i="3" s="1"/>
  <c r="BT79" i="3"/>
  <c r="O79" i="3"/>
  <c r="BS79" i="3"/>
  <c r="BR66" i="3"/>
  <c r="H68" i="3"/>
  <c r="F65" i="4"/>
  <c r="G65" i="4" s="1"/>
  <c r="H65" i="4" s="1"/>
  <c r="CE43" i="3"/>
  <c r="F12" i="4"/>
  <c r="G12" i="4" s="1"/>
  <c r="H12" i="4" s="1"/>
  <c r="CE32" i="3"/>
  <c r="F9" i="4"/>
  <c r="G9" i="4" s="1"/>
  <c r="H9" i="4" s="1"/>
  <c r="CE19" i="3"/>
  <c r="BV53" i="3"/>
  <c r="BT24" i="3"/>
  <c r="U24" i="3"/>
  <c r="F70" i="4"/>
  <c r="G70" i="4" s="1"/>
  <c r="H70" i="4" s="1"/>
  <c r="CE17" i="3"/>
  <c r="CC10" i="3"/>
  <c r="G13" i="4"/>
  <c r="H13" i="4" s="1"/>
  <c r="G7" i="4"/>
  <c r="H7" i="4" s="1"/>
  <c r="BS146" i="3" l="1"/>
  <c r="O26" i="3"/>
  <c r="O27" i="3" s="1"/>
  <c r="E10" i="2" s="1"/>
  <c r="O107" i="3"/>
  <c r="O108" i="3" s="1"/>
  <c r="E4" i="2" s="1"/>
  <c r="O39" i="3"/>
  <c r="G55" i="4"/>
  <c r="H55" i="4" s="1"/>
  <c r="G61" i="4"/>
  <c r="H61" i="4" s="1"/>
  <c r="G49" i="4"/>
  <c r="H49" i="4" s="1"/>
  <c r="I147" i="3"/>
  <c r="D11" i="2" s="1"/>
  <c r="G74" i="4"/>
  <c r="H74" i="4" s="1"/>
  <c r="G83" i="4"/>
  <c r="H83" i="4" s="1"/>
  <c r="I69" i="3"/>
  <c r="D9" i="2" s="1"/>
  <c r="BQ69" i="3"/>
  <c r="N9" i="2" s="1"/>
  <c r="BQ40" i="3"/>
  <c r="N8" i="2" s="1"/>
  <c r="BE13" i="3"/>
  <c r="BE14" i="3" s="1"/>
  <c r="L3" i="2" s="1"/>
  <c r="BQ56" i="3"/>
  <c r="N5" i="2" s="1"/>
  <c r="BK39" i="3"/>
  <c r="BK40" i="3" s="1"/>
  <c r="M8" i="2" s="1"/>
  <c r="BE107" i="3"/>
  <c r="BE108" i="3" s="1"/>
  <c r="L4" i="2" s="1"/>
  <c r="BQ133" i="3"/>
  <c r="BQ134" i="3" s="1"/>
  <c r="N13" i="2" s="1"/>
  <c r="BQ14" i="3"/>
  <c r="N3" i="2" s="1"/>
  <c r="BK81" i="3"/>
  <c r="BK82" i="3" s="1"/>
  <c r="M6" i="2" s="1"/>
  <c r="BW146" i="3"/>
  <c r="AS165" i="3"/>
  <c r="J7" i="2" s="1"/>
  <c r="AY146" i="3"/>
  <c r="AY147" i="3" s="1"/>
  <c r="K11" i="2" s="1"/>
  <c r="BY146" i="3"/>
  <c r="AY82" i="3"/>
  <c r="K6" i="2" s="1"/>
  <c r="AY39" i="3"/>
  <c r="AY107" i="3"/>
  <c r="AY108" i="3" s="1"/>
  <c r="K4" i="2" s="1"/>
  <c r="AS120" i="3"/>
  <c r="AS121" i="3" s="1"/>
  <c r="J2" i="2" s="1"/>
  <c r="U134" i="3"/>
  <c r="F13" i="2" s="1"/>
  <c r="AG26" i="3"/>
  <c r="AG40" i="3"/>
  <c r="H8" i="2" s="1"/>
  <c r="U165" i="3"/>
  <c r="F7" i="2" s="1"/>
  <c r="U26" i="3"/>
  <c r="U27" i="3" s="1"/>
  <c r="F10" i="2" s="1"/>
  <c r="AG95" i="3"/>
  <c r="H12" i="2" s="1"/>
  <c r="AG147" i="3"/>
  <c r="H11" i="2" s="1"/>
  <c r="AA108" i="3"/>
  <c r="G4" i="2" s="1"/>
  <c r="U39" i="3"/>
  <c r="U40" i="3" s="1"/>
  <c r="F8" i="2" s="1"/>
  <c r="U13" i="3"/>
  <c r="BV146" i="3"/>
  <c r="AA81" i="3"/>
  <c r="AA82" i="3" s="1"/>
  <c r="G6" i="2" s="1"/>
  <c r="AG107" i="3"/>
  <c r="AG108" i="3" s="1"/>
  <c r="H4" i="2" s="1"/>
  <c r="O147" i="3"/>
  <c r="E11" i="2" s="1"/>
  <c r="O95" i="3"/>
  <c r="E12" i="2" s="1"/>
  <c r="BQ26" i="3"/>
  <c r="BQ27" i="3" s="1"/>
  <c r="N10" i="2" s="1"/>
  <c r="BQ164" i="3"/>
  <c r="BQ165" i="3" s="1"/>
  <c r="N7" i="2" s="1"/>
  <c r="BQ147" i="3"/>
  <c r="N11" i="2" s="1"/>
  <c r="BQ81" i="3"/>
  <c r="BQ82" i="3" s="1"/>
  <c r="N6" i="2" s="1"/>
  <c r="BQ94" i="3"/>
  <c r="BQ95" i="3" s="1"/>
  <c r="N12" i="2" s="1"/>
  <c r="BQ107" i="3"/>
  <c r="BQ108" i="3" s="1"/>
  <c r="N4" i="2" s="1"/>
  <c r="BK164" i="3"/>
  <c r="BK165" i="3" s="1"/>
  <c r="M7" i="2" s="1"/>
  <c r="BK147" i="3"/>
  <c r="M11" i="2" s="1"/>
  <c r="BK68" i="3"/>
  <c r="BK69" i="3" s="1"/>
  <c r="M9" i="2" s="1"/>
  <c r="BK95" i="3"/>
  <c r="M12" i="2" s="1"/>
  <c r="BK26" i="3"/>
  <c r="BK27" i="3" s="1"/>
  <c r="M10" i="2" s="1"/>
  <c r="BK55" i="3"/>
  <c r="BK56" i="3" s="1"/>
  <c r="M5" i="2" s="1"/>
  <c r="BK107" i="3"/>
  <c r="BK108" i="3" s="1"/>
  <c r="M4" i="2" s="1"/>
  <c r="BE165" i="3"/>
  <c r="L7" i="2" s="1"/>
  <c r="BE26" i="3"/>
  <c r="BE27" i="3" s="1"/>
  <c r="L10" i="2" s="1"/>
  <c r="BE146" i="3"/>
  <c r="BE147" i="3" s="1"/>
  <c r="L11" i="2" s="1"/>
  <c r="BK134" i="3"/>
  <c r="M13" i="2" s="1"/>
  <c r="BE94" i="3"/>
  <c r="BE95" i="3" s="1"/>
  <c r="L12" i="2" s="1"/>
  <c r="BE55" i="3"/>
  <c r="BE56" i="3" s="1"/>
  <c r="L5" i="2" s="1"/>
  <c r="CE10" i="3"/>
  <c r="CE104" i="3"/>
  <c r="AY40" i="3"/>
  <c r="K8" i="2" s="1"/>
  <c r="AY26" i="3"/>
  <c r="AY27" i="3" s="1"/>
  <c r="K10" i="2" s="1"/>
  <c r="AY55" i="3"/>
  <c r="AY56" i="3" s="1"/>
  <c r="K5" i="2" s="1"/>
  <c r="AY121" i="3"/>
  <c r="K2" i="2" s="1"/>
  <c r="AY164" i="3"/>
  <c r="AY165" i="3" s="1"/>
  <c r="K7" i="2" s="1"/>
  <c r="AY133" i="3"/>
  <c r="AY134" i="3" s="1"/>
  <c r="K13" i="2" s="1"/>
  <c r="AS39" i="3"/>
  <c r="AS40" i="3" s="1"/>
  <c r="J8" i="2" s="1"/>
  <c r="AS108" i="3"/>
  <c r="J4" i="2" s="1"/>
  <c r="AS14" i="3"/>
  <c r="J3" i="2" s="1"/>
  <c r="AS26" i="3"/>
  <c r="AS27" i="3" s="1"/>
  <c r="J10" i="2" s="1"/>
  <c r="AS55" i="3"/>
  <c r="AS56" i="3" s="1"/>
  <c r="J5" i="2" s="1"/>
  <c r="AS68" i="3"/>
  <c r="AS69" i="3" s="1"/>
  <c r="J9" i="2" s="1"/>
  <c r="AM120" i="3"/>
  <c r="AM121" i="3" s="1"/>
  <c r="I2" i="2" s="1"/>
  <c r="AM95" i="3"/>
  <c r="I12" i="2" s="1"/>
  <c r="AM55" i="3"/>
  <c r="AM56" i="3" s="1"/>
  <c r="I5" i="2" s="1"/>
  <c r="AM164" i="3"/>
  <c r="AM165" i="3" s="1"/>
  <c r="I7" i="2" s="1"/>
  <c r="AM40" i="3"/>
  <c r="I8" i="2" s="1"/>
  <c r="AM108" i="3"/>
  <c r="I4" i="2" s="1"/>
  <c r="AM146" i="3"/>
  <c r="AM147" i="3" s="1"/>
  <c r="I11" i="2" s="1"/>
  <c r="CC144" i="3"/>
  <c r="AM134" i="3"/>
  <c r="I13" i="2" s="1"/>
  <c r="AM81" i="3"/>
  <c r="AM82" i="3" s="1"/>
  <c r="I6" i="2" s="1"/>
  <c r="AG27" i="3"/>
  <c r="H10" i="2" s="1"/>
  <c r="AG133" i="3"/>
  <c r="AG134" i="3" s="1"/>
  <c r="H13" i="2" s="1"/>
  <c r="AG81" i="3"/>
  <c r="AG82" i="3" s="1"/>
  <c r="H6" i="2" s="1"/>
  <c r="AG13" i="3"/>
  <c r="AG14" i="3" s="1"/>
  <c r="H3" i="2" s="1"/>
  <c r="AG69" i="3"/>
  <c r="H9" i="2" s="1"/>
  <c r="AG120" i="3"/>
  <c r="AG121" i="3" s="1"/>
  <c r="H2" i="2" s="1"/>
  <c r="CC118" i="3"/>
  <c r="AA40" i="3"/>
  <c r="G8" i="2" s="1"/>
  <c r="AA13" i="3"/>
  <c r="AA14" i="3" s="1"/>
  <c r="G3" i="2" s="1"/>
  <c r="AA146" i="3"/>
  <c r="AA147" i="3" s="1"/>
  <c r="G11" i="2" s="1"/>
  <c r="BU146" i="3"/>
  <c r="AA56" i="3"/>
  <c r="G5" i="2" s="1"/>
  <c r="AA134" i="3"/>
  <c r="G13" i="2" s="1"/>
  <c r="CE23" i="3"/>
  <c r="AA120" i="3"/>
  <c r="AA121" i="3" s="1"/>
  <c r="G2" i="2" s="1"/>
  <c r="AA68" i="3"/>
  <c r="AA69" i="3" s="1"/>
  <c r="G9" i="2" s="1"/>
  <c r="AA165" i="3"/>
  <c r="G7" i="2" s="1"/>
  <c r="AA94" i="3"/>
  <c r="AA95" i="3" s="1"/>
  <c r="G12" i="2" s="1"/>
  <c r="CE91" i="3"/>
  <c r="U82" i="3"/>
  <c r="F6" i="2" s="1"/>
  <c r="U107" i="3"/>
  <c r="U108" i="3" s="1"/>
  <c r="F4" i="2" s="1"/>
  <c r="U68" i="3"/>
  <c r="U69" i="3" s="1"/>
  <c r="F9" i="2" s="1"/>
  <c r="CE52" i="3"/>
  <c r="U146" i="3"/>
  <c r="U147" i="3" s="1"/>
  <c r="F11" i="2" s="1"/>
  <c r="U14" i="3"/>
  <c r="F3" i="2" s="1"/>
  <c r="CC11" i="3"/>
  <c r="U120" i="3"/>
  <c r="U121" i="3" s="1"/>
  <c r="F2" i="2" s="1"/>
  <c r="O133" i="3"/>
  <c r="O134" i="3" s="1"/>
  <c r="E13" i="2" s="1"/>
  <c r="CE130" i="3"/>
  <c r="CD11" i="3"/>
  <c r="O13" i="3"/>
  <c r="O14" i="3" s="1"/>
  <c r="E3" i="2" s="1"/>
  <c r="CE143" i="3"/>
  <c r="CD144" i="3"/>
  <c r="CD118" i="3"/>
  <c r="O120" i="3"/>
  <c r="O121" i="3" s="1"/>
  <c r="E2" i="2" s="1"/>
  <c r="O40" i="3"/>
  <c r="E8" i="2" s="1"/>
  <c r="O164" i="3"/>
  <c r="O165" i="3" s="1"/>
  <c r="E7" i="2" s="1"/>
  <c r="CE36" i="3"/>
  <c r="CC24" i="3"/>
  <c r="O81" i="3"/>
  <c r="O82" i="3" s="1"/>
  <c r="E6" i="2" s="1"/>
  <c r="O69" i="3"/>
  <c r="E9" i="2" s="1"/>
  <c r="CE65" i="3"/>
  <c r="O55" i="3"/>
  <c r="O56" i="3" s="1"/>
  <c r="E5" i="2" s="1"/>
  <c r="CD66" i="3"/>
  <c r="I14" i="3"/>
  <c r="D3" i="2" s="1"/>
  <c r="CD131" i="3"/>
  <c r="I133" i="3"/>
  <c r="I134" i="3" s="1"/>
  <c r="D13" i="2" s="1"/>
  <c r="CC92" i="3"/>
  <c r="CE161" i="3"/>
  <c r="CD162" i="3"/>
  <c r="I164" i="3"/>
  <c r="I165" i="3" s="1"/>
  <c r="D7" i="2" s="1"/>
  <c r="CD79" i="3"/>
  <c r="I81" i="3"/>
  <c r="I82" i="3" s="1"/>
  <c r="D6" i="2" s="1"/>
  <c r="CC131" i="3"/>
  <c r="CD53" i="3"/>
  <c r="I55" i="3"/>
  <c r="I56" i="3" s="1"/>
  <c r="D5" i="2" s="1"/>
  <c r="I26" i="3"/>
  <c r="I27" i="3" s="1"/>
  <c r="D10" i="2" s="1"/>
  <c r="CD24" i="3"/>
  <c r="CC66" i="3"/>
  <c r="CC162" i="3"/>
  <c r="CD37" i="3"/>
  <c r="I39" i="3"/>
  <c r="I40" i="3" s="1"/>
  <c r="D8" i="2" s="1"/>
  <c r="CC53" i="3"/>
  <c r="CE117" i="3"/>
  <c r="CC105" i="3"/>
  <c r="I120" i="3"/>
  <c r="I121" i="3" s="1"/>
  <c r="D2" i="2" s="1"/>
  <c r="CE78" i="3"/>
  <c r="CC79" i="3"/>
  <c r="CC37" i="3"/>
  <c r="CD92" i="3"/>
  <c r="I94" i="3"/>
  <c r="I95" i="3" s="1"/>
  <c r="D12" i="2" s="1"/>
  <c r="CD105" i="3"/>
  <c r="I107" i="3"/>
  <c r="I108" i="3" s="1"/>
  <c r="D4" i="2" s="1"/>
  <c r="N16" i="2" l="1"/>
  <c r="M16" i="2"/>
  <c r="L16" i="2"/>
  <c r="K16" i="2"/>
  <c r="J16" i="2"/>
  <c r="O10" i="2"/>
  <c r="CE118" i="3"/>
  <c r="I16" i="2"/>
  <c r="CE144" i="3"/>
  <c r="H16" i="2"/>
  <c r="O11" i="2"/>
  <c r="O9" i="2"/>
  <c r="G16" i="2"/>
  <c r="O12" i="2"/>
  <c r="O8" i="2"/>
  <c r="CE24" i="3"/>
  <c r="O4" i="2"/>
  <c r="CE11" i="3"/>
  <c r="F16" i="2"/>
  <c r="CE105" i="3"/>
  <c r="O13" i="2"/>
  <c r="CE92" i="3"/>
  <c r="O3" i="2"/>
  <c r="O2" i="2"/>
  <c r="P2" i="2" s="1"/>
  <c r="O7" i="2"/>
  <c r="CE37" i="3"/>
  <c r="CE162" i="3"/>
  <c r="E16" i="2"/>
  <c r="CE66" i="3"/>
  <c r="O5" i="2"/>
  <c r="O6"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<sst xmlns="http://schemas.openxmlformats.org/spreadsheetml/2006/main" count="998" uniqueCount="125">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</sst>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E7" sqref="E7"/>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0</v>
      </c>
      <c r="G2" s="15">
        <f>'Détail par équipe'!AA121</f>
        <v>0</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19</v>
      </c>
      <c r="P2" s="17">
        <f>O2*3.2</f>
        <v>60.800000000000004</v>
      </c>
    </row>
    <row r="3" spans="1:16" ht="23.1" customHeight="1" x14ac:dyDescent="0.25">
      <c r="A3" s="11">
        <v>2</v>
      </c>
      <c r="B3" s="12">
        <v>1</v>
      </c>
      <c r="C3" s="13" t="str">
        <f>'Détail par équipe'!B2</f>
        <v>Friends Team</v>
      </c>
      <c r="D3" s="14">
        <f>'Détail par équipe'!I14</f>
        <v>7</v>
      </c>
      <c r="E3" s="15">
        <f>'Détail par équipe'!O14</f>
        <v>9.5</v>
      </c>
      <c r="F3" s="15">
        <f>'Détail par équipe'!U14</f>
        <v>0</v>
      </c>
      <c r="G3" s="15">
        <f>'Détail par équipe'!AA14</f>
        <v>0</v>
      </c>
      <c r="H3" s="15">
        <f>'Détail par équipe'!AG14</f>
        <v>0</v>
      </c>
      <c r="I3" s="15">
        <f>'Détail par équipe'!AM14</f>
        <v>0</v>
      </c>
      <c r="J3" s="15">
        <f>'Détail par équipe'!AS14</f>
        <v>0</v>
      </c>
      <c r="K3" s="15">
        <f>'Détail par équipe'!AY14</f>
        <v>0</v>
      </c>
      <c r="L3" s="15">
        <f>'Détail par équipe'!BE14</f>
        <v>0</v>
      </c>
      <c r="M3" s="15">
        <f>'Détail par équipe'!BK14</f>
        <v>0</v>
      </c>
      <c r="N3" s="15">
        <f>'Détail par équipe'!BQ14</f>
        <v>0</v>
      </c>
      <c r="O3" s="16">
        <f>D3+E3+F3+G3+H3+I3+J3+K3+L3+M3+N3</f>
        <v>16.5</v>
      </c>
      <c r="P3" s="17">
        <f t="shared" ref="P3:P13" si="0">O3*3.2</f>
        <v>52.800000000000004</v>
      </c>
    </row>
    <row r="4" spans="1:16" ht="23.1" customHeight="1" x14ac:dyDescent="0.25">
      <c r="A4" s="11">
        <v>3</v>
      </c>
      <c r="B4" s="12">
        <v>2</v>
      </c>
      <c r="C4" s="13" t="str">
        <f>'Détail par équipe'!B96</f>
        <v>Wizards 4</v>
      </c>
      <c r="D4" s="14">
        <f>'Détail par équipe'!I108</f>
        <v>8</v>
      </c>
      <c r="E4" s="15">
        <f>'Détail par équipe'!O108</f>
        <v>8</v>
      </c>
      <c r="F4" s="15">
        <f>'Détail par équipe'!U108</f>
        <v>0</v>
      </c>
      <c r="G4" s="15">
        <f>'Détail par équipe'!AA108</f>
        <v>0</v>
      </c>
      <c r="H4" s="15">
        <f>'Détail par équipe'!AG108</f>
        <v>0</v>
      </c>
      <c r="I4" s="15">
        <f>'Détail par équipe'!AM108</f>
        <v>0</v>
      </c>
      <c r="J4" s="15">
        <f>'Détail par équipe'!AS108</f>
        <v>0</v>
      </c>
      <c r="K4" s="15">
        <f>'Détail par équipe'!AY108</f>
        <v>0</v>
      </c>
      <c r="L4" s="15">
        <f>'Détail par équipe'!BE108</f>
        <v>0</v>
      </c>
      <c r="M4" s="15">
        <f>'Détail par équipe'!BK108</f>
        <v>0</v>
      </c>
      <c r="N4" s="15">
        <f>'Détail par équipe'!BQ108</f>
        <v>0</v>
      </c>
      <c r="O4" s="16">
        <f>D4+E4+F4+G4+H4+I4+J4+K4+L4+M4+N4</f>
        <v>16</v>
      </c>
      <c r="P4" s="17">
        <f t="shared" si="0"/>
        <v>51.2</v>
      </c>
    </row>
    <row r="5" spans="1:16" ht="23.1" customHeight="1" x14ac:dyDescent="0.25">
      <c r="A5" s="11">
        <v>4</v>
      </c>
      <c r="B5" s="12">
        <v>7</v>
      </c>
      <c r="C5" s="13" t="str">
        <f>'Détail par équipe'!B41</f>
        <v>BZV</v>
      </c>
      <c r="D5" s="14">
        <f>'Détail par équipe'!I56</f>
        <v>10</v>
      </c>
      <c r="E5" s="15">
        <f>'Détail par équipe'!O56</f>
        <v>4.5</v>
      </c>
      <c r="F5" s="15">
        <f>'Détail par équipe'!U56</f>
        <v>0</v>
      </c>
      <c r="G5" s="15">
        <f>'Détail par équipe'!AA56</f>
        <v>0</v>
      </c>
      <c r="H5" s="15">
        <f>'Détail par équipe'!AG56</f>
        <v>0</v>
      </c>
      <c r="I5" s="15">
        <f>'Détail par équipe'!AM56</f>
        <v>0</v>
      </c>
      <c r="J5" s="15">
        <f>'Détail par équipe'!AS56</f>
        <v>0</v>
      </c>
      <c r="K5" s="15">
        <f>'Détail par équipe'!AY56</f>
        <v>0</v>
      </c>
      <c r="L5" s="15">
        <f>'Détail par équipe'!BE56</f>
        <v>0</v>
      </c>
      <c r="M5" s="15">
        <f>'Détail par équipe'!BK56</f>
        <v>0</v>
      </c>
      <c r="N5" s="15">
        <f>'Détail par équipe'!BQ56</f>
        <v>0</v>
      </c>
      <c r="O5" s="16">
        <f>D5+E5+F5+G5+H5+I5+J5+K5+L5+M5+N5</f>
        <v>14.5</v>
      </c>
      <c r="P5" s="17">
        <f t="shared" si="0"/>
        <v>46.400000000000006</v>
      </c>
    </row>
    <row r="6" spans="1:16" ht="23.1" customHeight="1" x14ac:dyDescent="0.25">
      <c r="A6" s="11">
        <v>5</v>
      </c>
      <c r="B6" s="12">
        <v>5</v>
      </c>
      <c r="C6" s="13" t="str">
        <f>'Détail par équipe'!B70</f>
        <v>Les Poulbots</v>
      </c>
      <c r="D6" s="14">
        <f>'Détail par équipe'!I82</f>
        <v>8</v>
      </c>
      <c r="E6" s="15">
        <f>'Détail par équipe'!O82</f>
        <v>6</v>
      </c>
      <c r="F6" s="15">
        <f>'Détail par équipe'!U82</f>
        <v>0</v>
      </c>
      <c r="G6" s="15">
        <f>'Détail par équipe'!AA82</f>
        <v>0</v>
      </c>
      <c r="H6" s="15">
        <f>'Détail par équipe'!AG82</f>
        <v>0</v>
      </c>
      <c r="I6" s="15">
        <f>'Détail par équipe'!AM82</f>
        <v>0</v>
      </c>
      <c r="J6" s="15">
        <f>'Détail par équipe'!AS82</f>
        <v>0</v>
      </c>
      <c r="K6" s="15">
        <f>'Détail par équipe'!AY82</f>
        <v>0</v>
      </c>
      <c r="L6" s="15">
        <f>'Détail par équipe'!BE82</f>
        <v>0</v>
      </c>
      <c r="M6" s="15">
        <f>'Détail par équipe'!BK82</f>
        <v>0</v>
      </c>
      <c r="N6" s="15">
        <f>'Détail par équipe'!BQ82</f>
        <v>0</v>
      </c>
      <c r="O6" s="16">
        <f>D6+E6+F6+G6+H6+I6+J6+K6+L6+M6+N6</f>
        <v>14</v>
      </c>
      <c r="P6" s="17">
        <f t="shared" si="0"/>
        <v>44.800000000000004</v>
      </c>
    </row>
    <row r="7" spans="1:16" ht="23.1" customHeight="1" x14ac:dyDescent="0.25">
      <c r="A7" s="11">
        <v>6</v>
      </c>
      <c r="B7" s="12">
        <v>8</v>
      </c>
      <c r="C7" s="13" t="str">
        <f>'Détail par équipe'!B148</f>
        <v>Wizards 5</v>
      </c>
      <c r="D7" s="14">
        <f>'Détail par équipe'!I165</f>
        <v>6</v>
      </c>
      <c r="E7" s="15">
        <f>'Détail par équipe'!O165</f>
        <v>2</v>
      </c>
      <c r="F7" s="15">
        <f>'Détail par équipe'!U165</f>
        <v>0</v>
      </c>
      <c r="G7" s="15">
        <f>'Détail par équipe'!AA165</f>
        <v>0</v>
      </c>
      <c r="H7" s="15">
        <f>'Détail par équipe'!AG165</f>
        <v>0</v>
      </c>
      <c r="I7" s="15">
        <f>'Détail par équipe'!AM165</f>
        <v>0</v>
      </c>
      <c r="J7" s="15">
        <f>'Détail par équipe'!AS165</f>
        <v>0</v>
      </c>
      <c r="K7" s="15">
        <f>'Détail par équipe'!AY165</f>
        <v>0</v>
      </c>
      <c r="L7" s="15">
        <f>'Détail par équipe'!BE165</f>
        <v>0</v>
      </c>
      <c r="M7" s="15">
        <f>'Détail par équipe'!BK165</f>
        <v>0</v>
      </c>
      <c r="N7" s="15">
        <f>'Détail par équipe'!BQ165</f>
        <v>0</v>
      </c>
      <c r="O7" s="16">
        <f>D7+E7+F7+G7+H7+I7+J7+K7+L7+M7+N7</f>
        <v>8</v>
      </c>
      <c r="P7" s="17">
        <f t="shared" si="0"/>
        <v>25.6</v>
      </c>
    </row>
    <row r="8" spans="1:16" ht="23.1" customHeight="1" x14ac:dyDescent="0.25">
      <c r="A8" s="11">
        <v>7</v>
      </c>
      <c r="B8" s="12">
        <v>3</v>
      </c>
      <c r="C8" s="13" t="str">
        <f>'Détail par équipe'!B28</f>
        <v>Wizards 1</v>
      </c>
      <c r="D8" s="14">
        <f>'Détail par équipe'!I40</f>
        <v>0</v>
      </c>
      <c r="E8" s="15">
        <f>'Détail par équipe'!O40</f>
        <v>8</v>
      </c>
      <c r="F8" s="15">
        <f>'Détail par équipe'!U40</f>
        <v>0</v>
      </c>
      <c r="G8" s="15">
        <f>'Détail par équipe'!AA40</f>
        <v>0</v>
      </c>
      <c r="H8" s="15">
        <f>'Détail par équipe'!AG40</f>
        <v>0</v>
      </c>
      <c r="I8" s="15">
        <f>'Détail par équipe'!AM40</f>
        <v>0</v>
      </c>
      <c r="J8" s="15">
        <f>'Détail par équipe'!AS40</f>
        <v>0</v>
      </c>
      <c r="K8" s="15">
        <f>'Détail par équipe'!AY40</f>
        <v>0</v>
      </c>
      <c r="L8" s="15">
        <f>'Détail par équipe'!BE40</f>
        <v>0</v>
      </c>
      <c r="M8" s="15">
        <f>'Détail par équipe'!BK40</f>
        <v>0</v>
      </c>
      <c r="N8" s="15">
        <f>'Détail par équipe'!BQ40</f>
        <v>0</v>
      </c>
      <c r="O8" s="16">
        <f>D8+E8+F8+G8+H8+I8+J8+K8+L8+M8+N8</f>
        <v>8</v>
      </c>
      <c r="P8" s="17">
        <f t="shared" si="0"/>
        <v>25.6</v>
      </c>
    </row>
    <row r="9" spans="1:16" ht="23.1" customHeight="1" x14ac:dyDescent="0.25">
      <c r="A9" s="11">
        <v>8</v>
      </c>
      <c r="B9" s="12">
        <v>6</v>
      </c>
      <c r="C9" s="13" t="str">
        <f>'Détail par équipe'!B57</f>
        <v>Wizards 2</v>
      </c>
      <c r="D9" s="14">
        <f>'Détail par équipe'!I69</f>
        <v>2</v>
      </c>
      <c r="E9" s="15">
        <f>'Détail par équipe'!O69</f>
        <v>5.5</v>
      </c>
      <c r="F9" s="15">
        <f>'Détail par équipe'!U69</f>
        <v>0</v>
      </c>
      <c r="G9" s="15">
        <f>'Détail par équipe'!AA69</f>
        <v>0</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7.5</v>
      </c>
      <c r="P9" s="17">
        <f t="shared" si="0"/>
        <v>24</v>
      </c>
    </row>
    <row r="10" spans="1:16" ht="23.1" customHeight="1" x14ac:dyDescent="0.25">
      <c r="A10" s="11">
        <v>9</v>
      </c>
      <c r="B10" s="12">
        <v>10</v>
      </c>
      <c r="C10" s="13" t="str">
        <f>'Détail par équipe'!B15</f>
        <v>Wizards 3</v>
      </c>
      <c r="D10" s="14">
        <f>'Détail par équipe'!I27</f>
        <v>3</v>
      </c>
      <c r="E10" s="15">
        <f>'Détail par équipe'!O27</f>
        <v>4</v>
      </c>
      <c r="F10" s="15">
        <f>'Détail par équipe'!U27</f>
        <v>0</v>
      </c>
      <c r="G10" s="15">
        <f>'Détail par équipe'!AA27</f>
        <v>0</v>
      </c>
      <c r="H10" s="15">
        <f>'Détail par équipe'!AG27</f>
        <v>0</v>
      </c>
      <c r="I10" s="15">
        <f>'Détail par équipe'!AM27</f>
        <v>0</v>
      </c>
      <c r="J10" s="15">
        <f>'Détail par équipe'!AS27</f>
        <v>0</v>
      </c>
      <c r="K10" s="15">
        <f>'Détail par équipe'!AY27</f>
        <v>0</v>
      </c>
      <c r="L10" s="15">
        <f>'Détail par équipe'!BE27</f>
        <v>0</v>
      </c>
      <c r="M10" s="15">
        <f>'Détail par équipe'!BK27</f>
        <v>0</v>
      </c>
      <c r="N10" s="15">
        <f>'Détail par équipe'!BQ27</f>
        <v>0</v>
      </c>
      <c r="O10" s="16">
        <f>D10+E10+F10+G10+H10+I10+J10+K10+L10+M10+N10</f>
        <v>7</v>
      </c>
      <c r="P10" s="17">
        <f t="shared" si="0"/>
        <v>22.400000000000002</v>
      </c>
    </row>
    <row r="11" spans="1:16" ht="23.1" customHeight="1" x14ac:dyDescent="0.25">
      <c r="A11" s="11">
        <v>10</v>
      </c>
      <c r="B11" s="12">
        <v>11</v>
      </c>
      <c r="C11" s="13" t="str">
        <f>'Détail par équipe'!B135</f>
        <v>Wizards 7</v>
      </c>
      <c r="D11" s="14">
        <f>'Détail par équipe'!I147</f>
        <v>4</v>
      </c>
      <c r="E11" s="15">
        <f>'Détail par équipe'!O147</f>
        <v>1</v>
      </c>
      <c r="F11" s="15">
        <f>'Détail par équipe'!U147</f>
        <v>0</v>
      </c>
      <c r="G11" s="15">
        <f>'Détail par équipe'!AA147</f>
        <v>0</v>
      </c>
      <c r="H11" s="15">
        <f>'Détail par équipe'!AG147</f>
        <v>0</v>
      </c>
      <c r="I11" s="15">
        <f>'Détail par équipe'!AM147</f>
        <v>0</v>
      </c>
      <c r="J11" s="15">
        <f>'Détail par équipe'!AS147</f>
        <v>0</v>
      </c>
      <c r="K11" s="15">
        <f>'Détail par équipe'!AY147</f>
        <v>0</v>
      </c>
      <c r="L11" s="15">
        <f>'Détail par équipe'!BE147</f>
        <v>0</v>
      </c>
      <c r="M11" s="15">
        <f>'Détail par équipe'!BK147</f>
        <v>0</v>
      </c>
      <c r="N11" s="15">
        <f>'Détail par équipe'!BQ147</f>
        <v>0</v>
      </c>
      <c r="O11" s="16">
        <f>D11+E11+F11+G11+H11+I11+J11+K11+L11+M11+N11</f>
        <v>5</v>
      </c>
      <c r="P11" s="17">
        <f t="shared" si="0"/>
        <v>16</v>
      </c>
    </row>
    <row r="12" spans="1:16" ht="23.1" customHeight="1" x14ac:dyDescent="0.25">
      <c r="A12" s="11">
        <v>11</v>
      </c>
      <c r="B12" s="12">
        <v>11</v>
      </c>
      <c r="C12" s="13" t="str">
        <f>'Détail par équipe'!B83</f>
        <v>Wizards 6</v>
      </c>
      <c r="D12" s="14">
        <f>'Détail par équipe'!I95</f>
        <v>2</v>
      </c>
      <c r="E12" s="15">
        <f>'Détail par équipe'!O95</f>
        <v>0.5</v>
      </c>
      <c r="F12" s="15">
        <f>'Détail par équipe'!U95</f>
        <v>0</v>
      </c>
      <c r="G12" s="15">
        <f>'Détail par équipe'!AA95</f>
        <v>0</v>
      </c>
      <c r="H12" s="15">
        <f>'Détail par équipe'!AG95</f>
        <v>0</v>
      </c>
      <c r="I12" s="15">
        <f>'Détail par équipe'!AM95</f>
        <v>0</v>
      </c>
      <c r="J12" s="15">
        <f>'Détail par équipe'!AS95</f>
        <v>0</v>
      </c>
      <c r="K12" s="15">
        <f>'Détail par équipe'!AY95</f>
        <v>0</v>
      </c>
      <c r="L12" s="15">
        <f>'Détail par équipe'!BE95</f>
        <v>0</v>
      </c>
      <c r="M12" s="15">
        <f>'Détail par équipe'!BK95</f>
        <v>0</v>
      </c>
      <c r="N12" s="15">
        <f>'Détail par équipe'!BQ95</f>
        <v>0</v>
      </c>
      <c r="O12" s="16">
        <f>D12+E12+F12+G12+H12+I12+J12+K12+L12+M12+N12</f>
        <v>2.5</v>
      </c>
      <c r="P12" s="17">
        <f t="shared" si="0"/>
        <v>8</v>
      </c>
    </row>
    <row r="13" spans="1:16" ht="23.1" customHeight="1" x14ac:dyDescent="0.25">
      <c r="A13" s="11">
        <v>12</v>
      </c>
      <c r="B13" s="12">
        <v>4</v>
      </c>
      <c r="C13" s="13" t="str">
        <f>'Détail par équipe'!B122</f>
        <v>BNP</v>
      </c>
      <c r="D13" s="14">
        <f>'Détail par équipe'!I134</f>
        <v>0</v>
      </c>
      <c r="E13" s="15">
        <f>'Détail par équipe'!O134</f>
        <v>2</v>
      </c>
      <c r="F13" s="15">
        <f>'Détail par équipe'!U134</f>
        <v>0</v>
      </c>
      <c r="G13" s="15">
        <f>'Détail par équipe'!AA134</f>
        <v>0</v>
      </c>
      <c r="H13" s="15">
        <f>'Détail par équipe'!AG134</f>
        <v>0</v>
      </c>
      <c r="I13" s="15">
        <f>'Détail par équipe'!AM134</f>
        <v>0</v>
      </c>
      <c r="J13" s="15">
        <f>'Détail par équipe'!AS134</f>
        <v>0</v>
      </c>
      <c r="K13" s="15">
        <f>'Détail par équipe'!AY134</f>
        <v>0</v>
      </c>
      <c r="L13" s="15">
        <f>'Détail par équipe'!BE134</f>
        <v>0</v>
      </c>
      <c r="M13" s="15">
        <f>'Détail par équipe'!BK134</f>
        <v>0</v>
      </c>
      <c r="N13" s="15">
        <f>'Détail par équipe'!BQ134</f>
        <v>0</v>
      </c>
      <c r="O13" s="16">
        <f>D13+E13+F13+G13+H13+I13+J13+K13+L13+M13+N13</f>
        <v>2</v>
      </c>
      <c r="P13" s="17">
        <f t="shared" si="0"/>
        <v>6.4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384</v>
      </c>
    </row>
    <row r="17" spans="1:16" ht="15" customHeight="1" x14ac:dyDescent="0.2">
      <c r="A17" s="19"/>
      <c r="B17" s="19"/>
      <c r="C17" s="19"/>
      <c r="D17" s="19"/>
      <c r="E17" s="19"/>
      <c r="F17" s="19"/>
      <c r="G17" s="19"/>
      <c r="H17" s="19"/>
      <c r="I17" s="19"/>
      <c r="J17" s="19"/>
      <c r="K17" s="19"/>
      <c r="L17" s="19"/>
      <c r="M17" s="19"/>
      <c r="N17" s="19"/>
      <c r="O17" s="20">
        <f>O16*3.2</f>
        <v>384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-416</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activePane="bottomRight"/>
      <selection activeCell="P86" sqref="P86"/>
      <selection pane="topRight" activeCell="AT1" sqref="AT1:AY1"/>
      <selection pane="bottomLeft" activeCell="C8" sqref="C8"/>
      <selection pane="bottomRight" activeCell="J6" sqref="J6"/>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44909</v>
      </c>
      <c r="E1" s="105"/>
      <c r="F1" s="105"/>
      <c r="G1" s="105"/>
      <c r="H1" s="105"/>
      <c r="I1" s="106"/>
      <c r="J1" s="104">
        <v>44930</v>
      </c>
      <c r="K1" s="105"/>
      <c r="L1" s="105"/>
      <c r="M1" s="105"/>
      <c r="N1" s="105"/>
      <c r="O1" s="106"/>
      <c r="P1" s="104">
        <v>44937</v>
      </c>
      <c r="Q1" s="105"/>
      <c r="R1" s="105"/>
      <c r="S1" s="105"/>
      <c r="T1" s="105"/>
      <c r="U1" s="106"/>
      <c r="V1" s="104">
        <v>44944</v>
      </c>
      <c r="W1" s="105"/>
      <c r="X1" s="105"/>
      <c r="Y1" s="105"/>
      <c r="Z1" s="105"/>
      <c r="AA1" s="106"/>
      <c r="AB1" s="104">
        <v>44951</v>
      </c>
      <c r="AC1" s="105"/>
      <c r="AD1" s="105"/>
      <c r="AE1" s="105"/>
      <c r="AF1" s="105"/>
      <c r="AG1" s="106"/>
      <c r="AH1" s="104">
        <v>44958</v>
      </c>
      <c r="AI1" s="105"/>
      <c r="AJ1" s="105"/>
      <c r="AK1" s="105"/>
      <c r="AL1" s="105"/>
      <c r="AM1" s="106"/>
      <c r="AN1" s="104">
        <v>44965</v>
      </c>
      <c r="AO1" s="105"/>
      <c r="AP1" s="105"/>
      <c r="AQ1" s="105"/>
      <c r="AR1" s="105"/>
      <c r="AS1" s="106"/>
      <c r="AT1" s="104">
        <v>44972</v>
      </c>
      <c r="AU1" s="105"/>
      <c r="AV1" s="105"/>
      <c r="AW1" s="105"/>
      <c r="AX1" s="105"/>
      <c r="AY1" s="106"/>
      <c r="AZ1" s="104">
        <v>44993</v>
      </c>
      <c r="BA1" s="105"/>
      <c r="BB1" s="105"/>
      <c r="BC1" s="105"/>
      <c r="BD1" s="105"/>
      <c r="BE1" s="106"/>
      <c r="BF1" s="104">
        <v>45000</v>
      </c>
      <c r="BG1" s="105"/>
      <c r="BH1" s="105"/>
      <c r="BI1" s="105"/>
      <c r="BJ1" s="105"/>
      <c r="BK1" s="106"/>
      <c r="BL1" s="104">
        <v>45007</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782</v>
      </c>
      <c r="CE5" s="19">
        <f t="shared" si="24"/>
        <v>195.5</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718</v>
      </c>
      <c r="CE6" s="19">
        <f t="shared" si="24"/>
        <v>179.5</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4</v>
      </c>
      <c r="CD8" s="17">
        <f t="shared" si="23"/>
        <v>851</v>
      </c>
      <c r="CE8" s="19">
        <f t="shared" si="24"/>
        <v>212.75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3036</v>
      </c>
      <c r="CE10" s="17">
        <f>CD10/CC10</f>
        <v>379.5</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3452</v>
      </c>
      <c r="CE11" s="17">
        <f>CD11/CC11</f>
        <v>431.5</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1206</v>
      </c>
      <c r="CE16" s="17">
        <f t="shared" ref="CE16:CE21" si="60">CD16/CC16</f>
        <v>150.75</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1504</v>
      </c>
      <c r="CE17" s="17">
        <f t="shared" si="60"/>
        <v>188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2710</v>
      </c>
      <c r="CE23" s="17">
        <f>CD23/CC23</f>
        <v>338.75</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3430</v>
      </c>
      <c r="CE24" s="17">
        <f>CD24/CC24</f>
        <v>428.75</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48</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540</v>
      </c>
      <c r="CE29" s="17">
        <f t="shared" ref="CE29:CE34" si="96">CD29/CC29</f>
        <v>135</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1477</v>
      </c>
      <c r="CE30" s="17">
        <f t="shared" si="96"/>
        <v>184.625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2497</v>
      </c>
      <c r="CE36" s="17">
        <f>CD36/CC36</f>
        <v>312.125</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2909</v>
      </c>
      <c r="CE37" s="17">
        <f>CD37/CC37</f>
        <v>363.625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53</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657</v>
      </c>
      <c r="CE42" s="17">
        <f t="shared" ref="CE42:CE50" si="132">CD42/CC42</f>
        <v>164.25</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1591</v>
      </c>
      <c r="CE43" s="17">
        <f t="shared" si="132"/>
        <v>198.875</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2976</v>
      </c>
      <c r="CE52" s="17">
        <f>CD52/CC52</f>
        <v>372</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3356</v>
      </c>
      <c r="CE53" s="17">
        <f>CD53/CC53</f>
        <v>419.5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57</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1499</v>
      </c>
      <c r="CE58" s="17">
        <f t="shared" ref="CE58:CE63" si="168">CD58/CC58</f>
        <v>187.375</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1273</v>
      </c>
      <c r="CE59" s="17">
        <f t="shared" si="168"/>
        <v>159.125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2772</v>
      </c>
      <c r="CE65" s="17">
        <f>CD65/CC65</f>
        <v>346.5</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3328</v>
      </c>
      <c r="CE66" s="17">
        <f>CD66/CC66</f>
        <v>416</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61</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1516</v>
      </c>
      <c r="CE71" s="17">
        <f t="shared" ref="CE71:CE76" si="204">CD71/CC71</f>
        <v>189.5</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1532</v>
      </c>
      <c r="CE72" s="17">
        <f t="shared" si="204"/>
        <v>191.5</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3048</v>
      </c>
      <c r="CE78" s="17">
        <f>CD78/CC78</f>
        <v>381</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3520</v>
      </c>
      <c r="CE79" s="17">
        <f>CD79/CC79</f>
        <v>440</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65</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1234</v>
      </c>
      <c r="CE84" s="17">
        <f t="shared" ref="CE84:CE89" si="240">CD84/CC84</f>
        <v>154.25</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1327</v>
      </c>
      <c r="CE85" s="17">
        <f t="shared" si="240"/>
        <v>165.875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2561</v>
      </c>
      <c r="CE91" s="17">
        <f>CD91/CC91</f>
        <v>320.125</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3317</v>
      </c>
      <c r="CE92" s="17">
        <f>CD92/CC92</f>
        <v>414.625</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70</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1561</v>
      </c>
      <c r="CE97" s="17">
        <f t="shared" ref="CE97:CE102" si="276">CD97/CC97</f>
        <v>195.125</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1506</v>
      </c>
      <c r="CE98" s="17">
        <f t="shared" si="276"/>
        <v>188.25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3067</v>
      </c>
      <c r="CE104" s="17">
        <f>CD104/CC104</f>
        <v>383.375</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3651</v>
      </c>
      <c r="CE105" s="17">
        <f>CD105/CC105</f>
        <v>456.375</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74</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782</v>
      </c>
      <c r="CE111" s="17">
        <f t="shared" si="312"/>
        <v>195.5</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8</v>
      </c>
      <c r="CD115" s="17">
        <f t="shared" si="311"/>
        <v>1498</v>
      </c>
      <c r="CE115" s="19">
        <f t="shared" si="312"/>
        <v>187.25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3182</v>
      </c>
      <c r="CE117" s="17">
        <f>CD117/CC117</f>
        <v>397.75</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3566</v>
      </c>
      <c r="CE118" s="17">
        <f>CD118/CC118</f>
        <v>445.75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79</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1164</v>
      </c>
      <c r="CE123" s="17">
        <f t="shared" ref="CE123:CE128" si="348">CD123/CC123</f>
        <v>145.5</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1499</v>
      </c>
      <c r="CE124" s="17">
        <f t="shared" si="348"/>
        <v>187.375</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2663</v>
      </c>
      <c r="CE130" s="17">
        <f>CD130/CC130</f>
        <v>332.875</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3371</v>
      </c>
      <c r="CE131" s="17">
        <f>CD131/CC131</f>
        <v>421.375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83</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1484</v>
      </c>
      <c r="CE136" s="17">
        <f t="shared" ref="CE136:CE141" si="384">CD136/CC136</f>
        <v>185.5</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1303</v>
      </c>
      <c r="CE137" s="17">
        <f t="shared" si="384"/>
        <v>162.875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2787</v>
      </c>
      <c r="CE143" s="17">
        <f>CD143/CC143</f>
        <v>348.375</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3339</v>
      </c>
      <c r="CE144" s="17">
        <f>CD144/CC144</f>
        <v>417.375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88</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1390</v>
      </c>
      <c r="CE149" s="17">
        <f t="shared" ref="CE149:CE158" si="413">CD149/CC149</f>
        <v>173.75</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1483</v>
      </c>
      <c r="CE150" s="17">
        <f t="shared" si="413"/>
        <v>185.375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2873</v>
      </c>
      <c r="CE161" s="17">
        <f>CD161/CC161</f>
        <v>359.125</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3453</v>
      </c>
      <c r="CE162" s="17">
        <f>CD162/CC162</f>
        <v>431.625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3"/>
  <sheetViews>
    <sheetView showGridLines="0" workbookViewId="0">
      <selection activeCell="C1" sqref="C1:F1048576"/>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équipe'!B31</f>
        <v>3</v>
      </c>
      <c r="B7" s="91">
        <f>'Détail par équipe'!C31</f>
        <v>0</v>
      </c>
      <c r="C7" s="91">
        <v>0</v>
      </c>
      <c r="D7" s="91">
        <v>0</v>
      </c>
      <c r="E7" s="91">
        <f>'Détail par équipe'!CC31+C7</f>
        <v>0</v>
      </c>
      <c r="F7" s="91">
        <f>'Détail par équipe'!CD31+D7</f>
        <v>0</v>
      </c>
      <c r="G7" s="92" t="e">
        <f t="shared" si="0"/>
        <v>#DIV/0!</v>
      </c>
      <c r="H7" s="92" t="e">
        <f t="shared" si="1"/>
        <v>#DIV/0!</v>
      </c>
    </row>
    <row r="8" spans="1:8" hidden="1" x14ac:dyDescent="0.2">
      <c r="A8" s="91">
        <f>'Détail par équipe'!B86</f>
        <v>3</v>
      </c>
      <c r="B8" s="91">
        <f>'Détail par équipe'!C86</f>
        <v>0</v>
      </c>
      <c r="C8" s="91">
        <v>0</v>
      </c>
      <c r="D8" s="91">
        <v>0</v>
      </c>
      <c r="E8" s="91">
        <f>'Détail par équipe'!CC86+C8</f>
        <v>0</v>
      </c>
      <c r="F8" s="91">
        <f>'Détail par équipe'!CD86+D8</f>
        <v>0</v>
      </c>
      <c r="G8" s="92" t="e">
        <f t="shared" si="0"/>
        <v>#DIV/0!</v>
      </c>
      <c r="H8" s="92" t="e">
        <f t="shared" si="1"/>
        <v>#DIV/0!</v>
      </c>
    </row>
    <row r="9" spans="1:8" hidden="1" x14ac:dyDescent="0.2">
      <c r="A9" s="91">
        <f>'Détail par équipe'!B19</f>
        <v>4</v>
      </c>
      <c r="B9" s="91">
        <f>'Détail par équipe'!C19</f>
        <v>0</v>
      </c>
      <c r="C9" s="91">
        <v>0</v>
      </c>
      <c r="D9" s="91">
        <v>0</v>
      </c>
      <c r="E9" s="91">
        <f>'Détail par équipe'!CC19</f>
        <v>0</v>
      </c>
      <c r="F9" s="91">
        <f>'Détail par équipe'!CD19</f>
        <v>0</v>
      </c>
      <c r="G9" s="92" t="e">
        <f t="shared" si="0"/>
        <v>#DIV/0!</v>
      </c>
      <c r="H9" s="92" t="e">
        <f t="shared" si="1"/>
        <v>#DIV/0!</v>
      </c>
    </row>
    <row r="10" spans="1:8" hidden="1" x14ac:dyDescent="0.2">
      <c r="A10" s="91">
        <f>'Détail par équipe'!B139</f>
        <v>4</v>
      </c>
      <c r="B10" s="91">
        <f>'Détail par équipe'!C139</f>
        <v>0</v>
      </c>
      <c r="C10" s="91">
        <v>0</v>
      </c>
      <c r="D10" s="91">
        <v>0</v>
      </c>
      <c r="E10" s="91">
        <f>'Détail par équipe'!CC139</f>
        <v>0</v>
      </c>
      <c r="F10" s="91">
        <f>'Détail par équipe'!CD139</f>
        <v>0</v>
      </c>
      <c r="G10" s="92" t="e">
        <f t="shared" si="0"/>
        <v>#DIV/0!</v>
      </c>
      <c r="H10" s="92" t="e">
        <f t="shared" si="1"/>
        <v>#DIV/0!</v>
      </c>
    </row>
    <row r="11" spans="1:8" hidden="1" x14ac:dyDescent="0.2">
      <c r="A11" s="91">
        <f>'Détail par équipe'!B61</f>
        <v>4</v>
      </c>
      <c r="B11" s="91">
        <f>'Détail par équipe'!C61</f>
        <v>0</v>
      </c>
      <c r="C11" s="91">
        <v>0</v>
      </c>
      <c r="D11" s="91">
        <v>0</v>
      </c>
      <c r="E11" s="91">
        <f>'Détail par équipe'!CC61+C11</f>
        <v>0</v>
      </c>
      <c r="F11" s="91">
        <f>'Détail par équipe'!CD61+D11</f>
        <v>0</v>
      </c>
      <c r="G11" s="92" t="e">
        <f t="shared" si="0"/>
        <v>#DIV/0!</v>
      </c>
      <c r="H11" s="92" t="e">
        <f t="shared" si="1"/>
        <v>#DIV/0!</v>
      </c>
    </row>
    <row r="12" spans="1:8" hidden="1" x14ac:dyDescent="0.2">
      <c r="A12" s="91">
        <f>'Détail par équipe'!B32</f>
        <v>4</v>
      </c>
      <c r="B12" s="91">
        <f>'Détail par équipe'!C32</f>
        <v>0</v>
      </c>
      <c r="C12" s="91">
        <v>0</v>
      </c>
      <c r="D12" s="91">
        <v>0</v>
      </c>
      <c r="E12" s="91">
        <f>'Détail par équipe'!CC32+C12</f>
        <v>0</v>
      </c>
      <c r="F12" s="91">
        <f>'Détail par équipe'!CD32+D12</f>
        <v>0</v>
      </c>
      <c r="G12" s="92" t="e">
        <f t="shared" si="0"/>
        <v>#DIV/0!</v>
      </c>
      <c r="H12" s="92" t="e">
        <f t="shared" si="1"/>
        <v>#DIV/0!</v>
      </c>
    </row>
    <row r="13" spans="1:8" hidden="1" x14ac:dyDescent="0.2">
      <c r="A13" s="91">
        <f>'Détail par équipe'!B87</f>
        <v>4</v>
      </c>
      <c r="B13" s="91">
        <f>'Détail par équipe'!C87</f>
        <v>0</v>
      </c>
      <c r="C13" s="91">
        <v>0</v>
      </c>
      <c r="D13" s="91">
        <v>0</v>
      </c>
      <c r="E13" s="91">
        <f>'Détail par équipe'!CC87+C13</f>
        <v>0</v>
      </c>
      <c r="F13" s="91">
        <f>'Détail par équipe'!CD87+D13</f>
        <v>0</v>
      </c>
      <c r="G13" s="92" t="e">
        <f t="shared" si="0"/>
        <v>#DIV/0!</v>
      </c>
      <c r="H13" s="92" t="e">
        <f t="shared" si="1"/>
        <v>#DIV/0!</v>
      </c>
    </row>
    <row r="14" spans="1:8" hidden="1" x14ac:dyDescent="0.2">
      <c r="A14" s="91">
        <f>'Détail par équipe'!B126</f>
        <v>4</v>
      </c>
      <c r="B14" s="91">
        <f>'Détail par équipe'!C126</f>
        <v>0</v>
      </c>
      <c r="C14" s="91">
        <v>0</v>
      </c>
      <c r="D14" s="91">
        <v>0</v>
      </c>
      <c r="E14" s="91">
        <f>'Détail par équipe'!CC126+C14</f>
        <v>0</v>
      </c>
      <c r="F14" s="91">
        <f>'Détail par équipe'!CD126+D14</f>
        <v>0</v>
      </c>
      <c r="G14" s="92" t="e">
        <f t="shared" si="0"/>
        <v>#DIV/0!</v>
      </c>
      <c r="H14" s="92" t="e">
        <f t="shared" si="1"/>
        <v>#DIV/0!</v>
      </c>
    </row>
    <row r="15" spans="1:8" hidden="1" x14ac:dyDescent="0.2">
      <c r="A15" s="91">
        <f>'Détail par équipe'!B100</f>
        <v>4</v>
      </c>
      <c r="B15" s="91">
        <f>'Détail par équipe'!C100</f>
        <v>0</v>
      </c>
      <c r="C15" s="91">
        <v>0</v>
      </c>
      <c r="D15" s="91">
        <v>0</v>
      </c>
      <c r="E15" s="91">
        <f>'Détail par équipe'!CC100+C15</f>
        <v>0</v>
      </c>
      <c r="F15" s="91">
        <f>'Détail par équipe'!CD100+D15</f>
        <v>0</v>
      </c>
      <c r="G15" s="92" t="e">
        <f t="shared" si="0"/>
        <v>#DIV/0!</v>
      </c>
      <c r="H15" s="92" t="e">
        <f t="shared" si="1"/>
        <v>#DIV/0!</v>
      </c>
    </row>
    <row r="16" spans="1:8" hidden="1" x14ac:dyDescent="0.2">
      <c r="A16" s="91">
        <f>'Détail par équipe'!B152</f>
        <v>4</v>
      </c>
      <c r="B16" s="91">
        <f>'Détail par équipe'!C152</f>
        <v>0</v>
      </c>
      <c r="C16" s="91">
        <v>0</v>
      </c>
      <c r="D16" s="91">
        <v>0</v>
      </c>
      <c r="E16" s="91">
        <f>'Détail par équipe'!CC152</f>
        <v>0</v>
      </c>
      <c r="F16" s="91">
        <f>'Détail par équipe'!CD152</f>
        <v>0</v>
      </c>
      <c r="G16" s="92" t="e">
        <f t="shared" si="0"/>
        <v>#DIV/0!</v>
      </c>
      <c r="H16" s="92" t="e">
        <f t="shared" si="1"/>
        <v>#DIV/0!</v>
      </c>
    </row>
    <row r="17" spans="1:8" hidden="1" x14ac:dyDescent="0.2">
      <c r="A17" s="91">
        <f>'Détail par équipe'!B62</f>
        <v>5</v>
      </c>
      <c r="B17" s="91">
        <f>'Détail par équipe'!C62</f>
        <v>0</v>
      </c>
      <c r="C17" s="91">
        <v>0</v>
      </c>
      <c r="D17" s="91">
        <v>0</v>
      </c>
      <c r="E17" s="91">
        <f>'Détail par équipe'!CC62</f>
        <v>0</v>
      </c>
      <c r="F17" s="91">
        <f>'Détail par équipe'!CD62</f>
        <v>0</v>
      </c>
      <c r="G17" s="92" t="e">
        <f t="shared" si="0"/>
        <v>#DIV/0!</v>
      </c>
      <c r="H17" s="92" t="e">
        <f t="shared" si="1"/>
        <v>#DIV/0!</v>
      </c>
    </row>
    <row r="18" spans="1:8" hidden="1" x14ac:dyDescent="0.2">
      <c r="A18" s="91">
        <f>'Détail par équipe'!B20</f>
        <v>5</v>
      </c>
      <c r="B18" s="91">
        <f>'Détail par équipe'!C20</f>
        <v>0</v>
      </c>
      <c r="C18" s="91">
        <v>0</v>
      </c>
      <c r="D18" s="91">
        <v>0</v>
      </c>
      <c r="E18" s="91">
        <f>'Détail par équipe'!CC20</f>
        <v>0</v>
      </c>
      <c r="F18" s="91">
        <f>'Détail par équipe'!CD20</f>
        <v>0</v>
      </c>
      <c r="G18" s="92" t="e">
        <f t="shared" si="0"/>
        <v>#DIV/0!</v>
      </c>
      <c r="H18" s="92" t="e">
        <f t="shared" si="1"/>
        <v>#DIV/0!</v>
      </c>
    </row>
    <row r="19" spans="1:8" hidden="1" x14ac:dyDescent="0.2">
      <c r="A19" s="91">
        <f>'Détail par équipe'!B75</f>
        <v>5</v>
      </c>
      <c r="B19" s="91">
        <f>'Détail par équipe'!C75</f>
        <v>0</v>
      </c>
      <c r="C19" s="91">
        <v>0</v>
      </c>
      <c r="D19" s="91">
        <v>0</v>
      </c>
      <c r="E19" s="91">
        <f>'Détail par équipe'!CC75</f>
        <v>0</v>
      </c>
      <c r="F19" s="91">
        <f>'Détail par équipe'!CD75</f>
        <v>0</v>
      </c>
      <c r="G19" s="92" t="e">
        <f t="shared" si="0"/>
        <v>#DIV/0!</v>
      </c>
      <c r="H19" s="92" t="e">
        <f t="shared" si="1"/>
        <v>#DIV/0!</v>
      </c>
    </row>
    <row r="20" spans="1:8" hidden="1" x14ac:dyDescent="0.2">
      <c r="A20" s="91">
        <f>'Détail par équipe'!B101</f>
        <v>5</v>
      </c>
      <c r="B20" s="91">
        <f>'Détail par équipe'!C101</f>
        <v>0</v>
      </c>
      <c r="C20" s="91">
        <v>0</v>
      </c>
      <c r="D20" s="91">
        <v>0</v>
      </c>
      <c r="E20" s="91">
        <f>'Détail par équipe'!CC101</f>
        <v>0</v>
      </c>
      <c r="F20" s="91">
        <f>'Détail par équipe'!CD101</f>
        <v>0</v>
      </c>
      <c r="G20" s="92" t="e">
        <f t="shared" si="0"/>
        <v>#DIV/0!</v>
      </c>
      <c r="H20" s="92" t="e">
        <f t="shared" si="1"/>
        <v>#DIV/0!</v>
      </c>
    </row>
    <row r="21" spans="1:8" hidden="1" x14ac:dyDescent="0.2">
      <c r="A21" s="91">
        <f>'Détail par équipe'!B127</f>
        <v>5</v>
      </c>
      <c r="B21" s="91">
        <f>'Détail par équipe'!C127</f>
        <v>0</v>
      </c>
      <c r="C21" s="91">
        <v>0</v>
      </c>
      <c r="D21" s="91">
        <v>0</v>
      </c>
      <c r="E21" s="91">
        <f>'Détail par équipe'!CC127</f>
        <v>0</v>
      </c>
      <c r="F21" s="91">
        <f>'Détail par équipe'!CD127</f>
        <v>0</v>
      </c>
      <c r="G21" s="92" t="e">
        <f t="shared" si="0"/>
        <v>#DIV/0!</v>
      </c>
      <c r="H21" s="92" t="e">
        <f t="shared" si="1"/>
        <v>#DIV/0!</v>
      </c>
    </row>
    <row r="22" spans="1:8" hidden="1" x14ac:dyDescent="0.2">
      <c r="A22" s="91">
        <f>'Détail par équipe'!B140</f>
        <v>5</v>
      </c>
      <c r="B22" s="91">
        <f>'Détail par équipe'!C140</f>
        <v>0</v>
      </c>
      <c r="C22" s="91">
        <v>0</v>
      </c>
      <c r="D22" s="91">
        <v>0</v>
      </c>
      <c r="E22" s="91">
        <f>'Détail par équipe'!CC140</f>
        <v>0</v>
      </c>
      <c r="F22" s="91">
        <f>'Détail par équipe'!CD140</f>
        <v>0</v>
      </c>
      <c r="G22" s="92" t="e">
        <f t="shared" si="0"/>
        <v>#DIV/0!</v>
      </c>
      <c r="H22" s="92" t="e">
        <f t="shared" si="1"/>
        <v>#DIV/0!</v>
      </c>
    </row>
    <row r="23" spans="1:8" hidden="1" x14ac:dyDescent="0.2">
      <c r="A23" s="91">
        <f>'Détail par équipe'!B153</f>
        <v>5</v>
      </c>
      <c r="B23" s="91">
        <f>'Détail par équipe'!C153</f>
        <v>0</v>
      </c>
      <c r="C23" s="91">
        <v>0</v>
      </c>
      <c r="D23" s="91">
        <v>0</v>
      </c>
      <c r="E23" s="91">
        <f>'Détail par équipe'!CC153+C23</f>
        <v>0</v>
      </c>
      <c r="F23" s="91">
        <f>'Détail par équipe'!CD153+D23</f>
        <v>0</v>
      </c>
      <c r="G23" s="92" t="e">
        <f t="shared" si="0"/>
        <v>#DIV/0!</v>
      </c>
      <c r="H23" s="92" t="e">
        <f t="shared" si="1"/>
        <v>#DIV/0!</v>
      </c>
    </row>
    <row r="24" spans="1:8" hidden="1" x14ac:dyDescent="0.2">
      <c r="A24" s="91">
        <f>'Détail par équipe'!B33</f>
        <v>5</v>
      </c>
      <c r="B24" s="91">
        <f>'Détail par équipe'!C33</f>
        <v>0</v>
      </c>
      <c r="C24" s="91">
        <v>0</v>
      </c>
      <c r="D24" s="91">
        <v>0</v>
      </c>
      <c r="E24" s="91">
        <f>'Détail par équipe'!CC33</f>
        <v>0</v>
      </c>
      <c r="F24" s="91">
        <f>'Détail par équipe'!CD33</f>
        <v>0</v>
      </c>
      <c r="G24" s="92" t="e">
        <f t="shared" si="0"/>
        <v>#DIV/0!</v>
      </c>
      <c r="H24" s="92" t="e">
        <f t="shared" si="1"/>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0</v>
      </c>
      <c r="F27" s="91">
        <f>'Détail par équipe'!CD21</f>
        <v>0</v>
      </c>
      <c r="G27" s="92" t="e">
        <f t="shared" si="0"/>
        <v>#DIV/0!</v>
      </c>
      <c r="H27" s="92" t="e">
        <f t="shared" si="1"/>
        <v>#DIV/0!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0</v>
      </c>
      <c r="F31" s="91">
        <f>'Détail par équipe'!CD102</f>
        <v>0</v>
      </c>
      <c r="G31" s="92" t="e">
        <f t="shared" si="0"/>
        <v>#DIV/0!</v>
      </c>
      <c r="H31" s="92" t="e">
        <f t="shared" si="1"/>
        <v>#DIV/0!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équipe'!B154</f>
        <v>6</v>
      </c>
      <c r="B34" s="91">
        <f>'Détail par équipe'!C154</f>
        <v>0</v>
      </c>
      <c r="C34" s="91">
        <v>0</v>
      </c>
      <c r="D34" s="91">
        <v>0</v>
      </c>
      <c r="E34" s="91">
        <f>'Détail par équipe'!CC154+C34</f>
        <v>0</v>
      </c>
      <c r="F34" s="91">
        <f>'Détail par équipe'!CD154+D34</f>
        <v>0</v>
      </c>
      <c r="G34" s="92" t="e">
        <f t="shared" ref="G34:G65" si="2">ROUNDDOWN(F34/E34,0)</f>
        <v>#DIV/0!</v>
      </c>
      <c r="H34" s="92" t="e">
        <f t="shared" ref="H34:H65" si="3">ROUNDDOWN(IF(G34&gt;220,0,((220-G34)*0.7)),0)</f>
        <v>#DIV/0!</v>
      </c>
    </row>
    <row r="35" spans="1:8" hidden="1" x14ac:dyDescent="0.2">
      <c r="A35" s="91">
        <f>'Détail par équipe'!B89</f>
        <v>6</v>
      </c>
      <c r="B35" s="91">
        <f>'Détail par équipe'!C89</f>
        <v>0</v>
      </c>
      <c r="C35" s="91">
        <v>0</v>
      </c>
      <c r="D35" s="91">
        <v>0</v>
      </c>
      <c r="E35" s="91">
        <f>'Détail par équipe'!CC89+C35</f>
        <v>0</v>
      </c>
      <c r="F35" s="91">
        <f>'Détail par équipe'!CD89+D35</f>
        <v>0</v>
      </c>
      <c r="G35" s="92" t="e">
        <f t="shared" si="2"/>
        <v>#DIV/0!</v>
      </c>
      <c r="H35" s="92" t="e">
        <f t="shared" si="3"/>
        <v>#DIV/0!</v>
      </c>
    </row>
    <row r="36" spans="1:8" hidden="1" x14ac:dyDescent="0.2">
      <c r="A36" s="91">
        <f>'Détail par équipe'!B47</f>
        <v>6</v>
      </c>
      <c r="B36" s="91">
        <f>'Détail par équipe'!C47</f>
        <v>0</v>
      </c>
      <c r="C36" s="91">
        <v>0</v>
      </c>
      <c r="D36" s="91">
        <v>0</v>
      </c>
      <c r="E36" s="91">
        <f>'Détail par équipe'!CC47+C36</f>
        <v>0</v>
      </c>
      <c r="F36" s="91">
        <f>'Détail par équipe'!CD47+D36</f>
        <v>0</v>
      </c>
      <c r="G36" s="92" t="e">
        <f t="shared" si="2"/>
        <v>#DIV/0!</v>
      </c>
      <c r="H36" s="92" t="e">
        <f t="shared" si="3"/>
        <v>#DIV/0!</v>
      </c>
    </row>
    <row r="37" spans="1:8" hidden="1" x14ac:dyDescent="0.2">
      <c r="A37" s="91">
        <f>'Détail par équipe'!B155</f>
        <v>7</v>
      </c>
      <c r="B37" s="91">
        <f>'Détail par équipe'!C155</f>
        <v>0</v>
      </c>
      <c r="C37" s="91">
        <v>0</v>
      </c>
      <c r="D37" s="91">
        <v>0</v>
      </c>
      <c r="E37" s="91">
        <f>'Détail par équipe'!CC155+C37</f>
        <v>0</v>
      </c>
      <c r="F37" s="91">
        <f>'Détail par équipe'!CD155+D37</f>
        <v>0</v>
      </c>
      <c r="G37" s="92" t="e">
        <f t="shared" si="2"/>
        <v>#DIV/0!</v>
      </c>
      <c r="H37" s="92" t="e">
        <f t="shared" si="3"/>
        <v>#DIV/0!</v>
      </c>
    </row>
    <row r="38" spans="1:8" hidden="1" x14ac:dyDescent="0.2">
      <c r="A38" s="91">
        <f>'Détail par équipe'!B48</f>
        <v>7</v>
      </c>
      <c r="B38" s="91">
        <f>'Détail par équipe'!C48</f>
        <v>0</v>
      </c>
      <c r="C38" s="91">
        <v>0</v>
      </c>
      <c r="D38" s="91">
        <v>0</v>
      </c>
      <c r="E38" s="91">
        <f>'Détail par équipe'!CC48+C38</f>
        <v>0</v>
      </c>
      <c r="F38" s="91">
        <f>'Détail par équipe'!CD48+D38</f>
        <v>0</v>
      </c>
      <c r="G38" s="92" t="e">
        <f t="shared" si="2"/>
        <v>#DIV/0!</v>
      </c>
      <c r="H38" s="92" t="e">
        <f t="shared" si="3"/>
        <v>#DIV/0!</v>
      </c>
    </row>
    <row r="39" spans="1:8" hidden="1" x14ac:dyDescent="0.2">
      <c r="A39" s="91">
        <f>'Détail par équipe'!B156</f>
        <v>8</v>
      </c>
      <c r="B39" s="91">
        <f>'Détail par équipe'!C156</f>
        <v>0</v>
      </c>
      <c r="C39" s="91">
        <v>0</v>
      </c>
      <c r="D39" s="91">
        <v>0</v>
      </c>
      <c r="E39" s="91">
        <f>'Détail par équipe'!CC156+C39</f>
        <v>0</v>
      </c>
      <c r="F39" s="91">
        <f>'Détail par équipe'!CD156+D39</f>
        <v>0</v>
      </c>
      <c r="G39" s="92" t="e">
        <f t="shared" si="2"/>
        <v>#DIV/0!</v>
      </c>
      <c r="H39" s="92" t="e">
        <f t="shared" si="3"/>
        <v>#DIV/0!</v>
      </c>
    </row>
    <row r="40" spans="1:8" hidden="1" x14ac:dyDescent="0.2">
      <c r="A40" s="91">
        <f>'Détail par équipe'!B49</f>
        <v>8</v>
      </c>
      <c r="B40" s="91">
        <f>'Détail par équipe'!C49</f>
        <v>0</v>
      </c>
      <c r="C40" s="91">
        <v>0</v>
      </c>
      <c r="D40" s="91">
        <v>0</v>
      </c>
      <c r="E40" s="91">
        <f>'Détail par équipe'!CC49+C40</f>
        <v>0</v>
      </c>
      <c r="F40" s="91">
        <f>'Détail par équipe'!CD49+D40</f>
        <v>0</v>
      </c>
      <c r="G40" s="92" t="e">
        <f t="shared" si="2"/>
        <v>#DIV/0!</v>
      </c>
      <c r="H40" s="92" t="e">
        <f t="shared" si="3"/>
        <v>#DIV/0!</v>
      </c>
    </row>
    <row r="41" spans="1:8" hidden="1" x14ac:dyDescent="0.2">
      <c r="A41" s="91">
        <f>'Détail par équipe'!B157</f>
        <v>9</v>
      </c>
      <c r="B41" s="91">
        <f>'Détail par équipe'!C157</f>
        <v>0</v>
      </c>
      <c r="C41" s="91">
        <v>0</v>
      </c>
      <c r="D41" s="91">
        <v>0</v>
      </c>
      <c r="E41" s="91">
        <f>'Détail par équipe'!CC157+C41</f>
        <v>0</v>
      </c>
      <c r="F41" s="91">
        <f>'Détail par équipe'!CD157+D41</f>
        <v>0</v>
      </c>
      <c r="G41" s="92" t="e">
        <f t="shared" si="2"/>
        <v>#DIV/0!</v>
      </c>
      <c r="H41" s="92" t="e">
        <f t="shared" si="3"/>
        <v>#DIV/0!</v>
      </c>
    </row>
    <row r="42" spans="1:8" hidden="1" x14ac:dyDescent="0.2">
      <c r="A42" s="91">
        <f>'Détail par équipe'!B50</f>
        <v>9</v>
      </c>
      <c r="B42" s="91">
        <f>'Détail par équipe'!C50</f>
        <v>0</v>
      </c>
      <c r="C42" s="91">
        <v>0</v>
      </c>
      <c r="D42" s="91">
        <v>0</v>
      </c>
      <c r="E42" s="91">
        <f>'Détail par équipe'!CC50+C42</f>
        <v>0</v>
      </c>
      <c r="F42" s="91">
        <f>'Détail par équipe'!CD50+D42</f>
        <v>0</v>
      </c>
      <c r="G42" s="92" t="e">
        <f t="shared" si="2"/>
        <v>#DIV/0!</v>
      </c>
      <c r="H42" s="92" t="e">
        <f t="shared" si="3"/>
        <v>#DIV/0!</v>
      </c>
    </row>
    <row r="43" spans="1:8" hidden="1" x14ac:dyDescent="0.2">
      <c r="A43" s="91">
        <f>'Détail par équipe'!B158</f>
        <v>10</v>
      </c>
      <c r="B43" s="91">
        <f>'Détail par équipe'!C158</f>
        <v>0</v>
      </c>
      <c r="C43" s="91">
        <v>0</v>
      </c>
      <c r="D43" s="91">
        <v>0</v>
      </c>
      <c r="E43" s="91">
        <f>'Détail par équipe'!CC158+C43</f>
        <v>0</v>
      </c>
      <c r="F43" s="91">
        <f>'Détail par équipe'!CD158+D43</f>
        <v>0</v>
      </c>
      <c r="G43" s="92" t="e">
        <f t="shared" si="2"/>
        <v>#DIV/0!</v>
      </c>
      <c r="H43" s="92" t="e">
        <f t="shared" si="3"/>
        <v>#DIV/0!</v>
      </c>
    </row>
    <row r="44" spans="1:8" x14ac:dyDescent="0.2">
      <c r="A44" s="93" t="str">
        <f>'Détail par équipe'!B123</f>
        <v>Abhervé</v>
      </c>
      <c r="B44" s="93" t="str">
        <f>'Détail par équipe'!C123</f>
        <v>Robert</v>
      </c>
      <c r="C44" s="91">
        <v>36</v>
      </c>
      <c r="D44" s="91">
        <v>5453</v>
      </c>
      <c r="E44" s="91">
        <f>'Détail par équipe'!CC123+C44</f>
        <v>44</v>
      </c>
      <c r="F44" s="91">
        <f>'Détail par équipe'!CD123+D44</f>
        <v>6617</v>
      </c>
      <c r="G44" s="91">
        <f t="shared" si="2"/>
        <v>150</v>
      </c>
      <c r="H44" s="91">
        <f t="shared" si="3"/>
        <v>49</v>
      </c>
    </row>
    <row r="45" spans="1:8" x14ac:dyDescent="0.2">
      <c r="A45" s="91" t="str">
        <f>'Détail par équipe'!B125</f>
        <v>Anesi</v>
      </c>
      <c r="B45" s="91" t="str">
        <f>'Détail par équipe'!C125</f>
        <v>Bernard</v>
      </c>
      <c r="C45" s="91">
        <v>12</v>
      </c>
      <c r="D45" s="91">
        <v>2170</v>
      </c>
      <c r="E45" s="91">
        <f>'Détail par équipe'!CC125+C45</f>
        <v>12</v>
      </c>
      <c r="F45" s="91">
        <f>'Détail par équipe'!CD125+D45</f>
        <v>2170</v>
      </c>
      <c r="G45" s="92">
        <f t="shared" si="2"/>
        <v>180</v>
      </c>
      <c r="H45" s="92">
        <f t="shared" si="3"/>
        <v>28</v>
      </c>
    </row>
    <row r="46" spans="1:8" x14ac:dyDescent="0.2">
      <c r="A46" s="93" t="str">
        <f>'Détail par équipe'!B58</f>
        <v>Assouline</v>
      </c>
      <c r="B46" s="93" t="str">
        <f>'Détail par équipe'!C58</f>
        <v>David</v>
      </c>
      <c r="C46" s="91">
        <v>36</v>
      </c>
      <c r="D46" s="91">
        <v>6551</v>
      </c>
      <c r="E46" s="91">
        <f>'Détail par équipe'!CC58+C46</f>
        <v>44</v>
      </c>
      <c r="F46" s="91">
        <f>'Détail par équipe'!CD58+D46</f>
        <v>8050</v>
      </c>
      <c r="G46" s="91">
        <f t="shared" si="2"/>
        <v>182</v>
      </c>
      <c r="H46" s="91">
        <f t="shared" si="3"/>
        <v>26</v>
      </c>
    </row>
    <row r="47" spans="1:8" ht="14.25" customHeight="1" x14ac:dyDescent="0.2">
      <c r="A47" s="91" t="str">
        <f>'Détail par équipe'!B8</f>
        <v>Boudinot</v>
      </c>
      <c r="B47" s="91" t="str">
        <f>'Détail par équipe'!C8</f>
        <v>Jean Philippe</v>
      </c>
      <c r="C47" s="91">
        <v>0</v>
      </c>
      <c r="D47" s="91">
        <v>0</v>
      </c>
      <c r="E47" s="91">
        <f>'Détail par équipe'!CC8</f>
        <v>4</v>
      </c>
      <c r="F47" s="91">
        <f>'Détail par équipe'!CD8</f>
        <v>851</v>
      </c>
      <c r="G47" s="92">
        <f t="shared" si="2"/>
        <v>212</v>
      </c>
      <c r="H47" s="92">
        <f t="shared" si="3"/>
        <v>5</v>
      </c>
    </row>
    <row r="48" spans="1:8" ht="14.25" customHeight="1" x14ac:dyDescent="0.2">
      <c r="A48" s="93" t="str">
        <f>'Détail par équipe'!B111</f>
        <v>Brunaud</v>
      </c>
      <c r="B48" s="93" t="str">
        <f>'Détail par équipe'!C111</f>
        <v>Bernard</v>
      </c>
      <c r="C48" s="91">
        <v>40</v>
      </c>
      <c r="D48" s="91">
        <v>7330</v>
      </c>
      <c r="E48" s="91">
        <f>'Détail par équipe'!CC111+C48</f>
        <v>44</v>
      </c>
      <c r="F48" s="91">
        <f>'Détail par équipe'!CD111+D48</f>
        <v>8112</v>
      </c>
      <c r="G48" s="91">
        <f t="shared" si="2"/>
        <v>184</v>
      </c>
      <c r="H48" s="91">
        <f t="shared" si="3"/>
        <v>25</v>
      </c>
    </row>
    <row r="49" spans="1:8" ht="14.25" customHeight="1" x14ac:dyDescent="0.2">
      <c r="A49" s="91" t="str">
        <f>'Détail par équipe'!B114</f>
        <v>Coural</v>
      </c>
      <c r="B49" s="91" t="str">
        <f>'Détail par équipe'!C114</f>
        <v>Serge</v>
      </c>
      <c r="C49" s="91">
        <v>4</v>
      </c>
      <c r="D49" s="91">
        <v>695</v>
      </c>
      <c r="E49" s="91">
        <f>'Détail par équipe'!CC112+C49</f>
        <v>8</v>
      </c>
      <c r="F49" s="91">
        <f>'Détail par équipe'!CD112+D49</f>
        <v>1597</v>
      </c>
      <c r="G49" s="91">
        <f t="shared" si="2"/>
        <v>199</v>
      </c>
      <c r="H49" s="92">
        <f t="shared" si="3"/>
        <v>14</v>
      </c>
    </row>
    <row r="50" spans="1:8" ht="14.25" customHeight="1" x14ac:dyDescent="0.2">
      <c r="A50" s="93" t="str">
        <f>'Détail par équipe'!B72</f>
        <v>Dehorter</v>
      </c>
      <c r="B50" s="93" t="str">
        <f>'Détail par équipe'!C72</f>
        <v>Pascal</v>
      </c>
      <c r="C50" s="91">
        <v>36</v>
      </c>
      <c r="D50" s="91">
        <v>6162</v>
      </c>
      <c r="E50" s="91">
        <f>'Détail par équipe'!CC72+C50</f>
        <v>44</v>
      </c>
      <c r="F50" s="91">
        <f>'Détail par équipe'!CD72+D50</f>
        <v>7694</v>
      </c>
      <c r="G50" s="91">
        <f t="shared" si="2"/>
        <v>174</v>
      </c>
      <c r="H50" s="91">
        <f t="shared" si="3"/>
        <v>32</v>
      </c>
    </row>
    <row r="51" spans="1:8" ht="14.25" customHeight="1" x14ac:dyDescent="0.2">
      <c r="A51" s="91" t="str">
        <f>'Détail par équipe'!B44</f>
        <v>Dubent</v>
      </c>
      <c r="B51" s="91" t="str">
        <f>'Détail par équipe'!C44</f>
        <v>Yves</v>
      </c>
      <c r="C51" s="91">
        <v>28</v>
      </c>
      <c r="D51" s="91">
        <v>4750</v>
      </c>
      <c r="E51" s="91">
        <f>'Détail par équipe'!CC44+C51</f>
        <v>28</v>
      </c>
      <c r="F51" s="91">
        <f>'Détail par équipe'!CD44+D51</f>
        <v>4750</v>
      </c>
      <c r="G51" s="92">
        <f t="shared" si="2"/>
        <v>169</v>
      </c>
      <c r="H51" s="92">
        <f t="shared" si="3"/>
        <v>35</v>
      </c>
    </row>
    <row r="52" spans="1:8" ht="14.25" customHeight="1" x14ac:dyDescent="0.2">
      <c r="A52" s="93" t="str">
        <f>'Détail par équipe'!B4</f>
        <v>Gignat</v>
      </c>
      <c r="B52" s="93" t="str">
        <f>'Détail par équipe'!C4</f>
        <v>Aimé</v>
      </c>
      <c r="C52" s="91">
        <v>24</v>
      </c>
      <c r="D52" s="91">
        <v>3319</v>
      </c>
      <c r="E52" s="91">
        <f>'Détail par équipe'!CC4+C52</f>
        <v>24</v>
      </c>
      <c r="F52" s="91">
        <f>'Détail par équipe'!CD4+D52</f>
        <v>3319</v>
      </c>
      <c r="G52" s="91">
        <f t="shared" si="2"/>
        <v>138</v>
      </c>
      <c r="H52" s="91">
        <f t="shared" si="3"/>
        <v>57</v>
      </c>
    </row>
    <row r="53" spans="1:8" ht="14.25" customHeight="1" x14ac:dyDescent="0.2">
      <c r="A53" s="93" t="str">
        <f>'Détail par équipe'!B84</f>
        <v>Goncalves</v>
      </c>
      <c r="B53" s="93" t="str">
        <f>'Détail par équipe'!C84</f>
        <v>Eusebio</v>
      </c>
      <c r="C53" s="91">
        <v>36</v>
      </c>
      <c r="D53" s="91">
        <v>5510</v>
      </c>
      <c r="E53" s="91">
        <f>'Détail par équipe'!CC84+C53</f>
        <v>44</v>
      </c>
      <c r="F53" s="91">
        <f>'Détail par équipe'!CD84+D53</f>
        <v>6744</v>
      </c>
      <c r="G53" s="91">
        <f t="shared" si="2"/>
        <v>153</v>
      </c>
      <c r="H53" s="91">
        <f t="shared" si="3"/>
        <v>46</v>
      </c>
    </row>
    <row r="54" spans="1:8" ht="14.25" customHeight="1" x14ac:dyDescent="0.2">
      <c r="A54" s="91" t="s">
        <v>118</v>
      </c>
      <c r="B54" s="91" t="s">
        <v>114</v>
      </c>
      <c r="C54" s="95">
        <v>8</v>
      </c>
      <c r="D54" s="95">
        <v>1025</v>
      </c>
      <c r="E54" s="91">
        <f>'Détail par équipe'!CC85+C54</f>
        <v>16</v>
      </c>
      <c r="F54" s="91">
        <f>'Détail par équipe'!CD85+D54</f>
        <v>2352</v>
      </c>
      <c r="G54" s="91">
        <f t="shared" si="2"/>
        <v>147</v>
      </c>
      <c r="H54" s="91">
        <f t="shared" si="3"/>
        <v>51</v>
      </c>
    </row>
    <row r="55" spans="1:8" ht="14.25" customHeight="1" x14ac:dyDescent="0.2">
      <c r="A55" s="93" t="str">
        <f>'Détail par équipe'!B85</f>
        <v>Joachim</v>
      </c>
      <c r="B55" s="93" t="str">
        <f>'Détail par équipe'!C85</f>
        <v>Didier</v>
      </c>
      <c r="C55" s="91">
        <v>44</v>
      </c>
      <c r="D55" s="91">
        <v>6641</v>
      </c>
      <c r="E55" s="91">
        <f>'Détail par équipe'!CC85+C55</f>
        <v>52</v>
      </c>
      <c r="F55" s="91">
        <f>'Détail par équipe'!CD85+D55</f>
        <v>7968</v>
      </c>
      <c r="G55" s="91">
        <f t="shared" si="2"/>
        <v>153</v>
      </c>
      <c r="H55" s="91">
        <f t="shared" si="3"/>
        <v>46</v>
      </c>
    </row>
    <row r="56" spans="1:8" ht="14.25" customHeight="1" x14ac:dyDescent="0.2">
      <c r="A56" s="93" t="str">
        <f>'Détail par équipe'!B150</f>
        <v>Jugie</v>
      </c>
      <c r="B56" s="93" t="str">
        <f>'Détail par équipe'!C150</f>
        <v>Jean-Pierre</v>
      </c>
      <c r="C56" s="91">
        <v>40</v>
      </c>
      <c r="D56" s="91">
        <v>6675</v>
      </c>
      <c r="E56" s="91">
        <f>'Détail par équipe'!CC86+C56</f>
        <v>40</v>
      </c>
      <c r="F56" s="91">
        <f>'Détail par équipe'!CD86+D56</f>
        <v>6675</v>
      </c>
      <c r="G56" s="91">
        <f t="shared" si="2"/>
        <v>166</v>
      </c>
      <c r="H56" s="91">
        <f t="shared" si="3"/>
        <v>37</v>
      </c>
    </row>
    <row r="57" spans="1:8" ht="14.25" customHeight="1" x14ac:dyDescent="0.2">
      <c r="A57" s="93" t="str">
        <f>'Détail par équipe'!B3</f>
        <v>Keopraseuth</v>
      </c>
      <c r="B57" s="93" t="str">
        <f>'Détail par équipe'!C3</f>
        <v>Benoit</v>
      </c>
      <c r="C57" s="91">
        <v>24</v>
      </c>
      <c r="D57" s="91">
        <v>3643</v>
      </c>
      <c r="E57" s="91">
        <f>'Détail par équipe'!CC3+C57</f>
        <v>28</v>
      </c>
      <c r="F57" s="91">
        <f>'Détail par équipe'!CD3+D57</f>
        <v>4328</v>
      </c>
      <c r="G57" s="91">
        <f t="shared" si="2"/>
        <v>154</v>
      </c>
      <c r="H57" s="91">
        <f t="shared" si="3"/>
        <v>46</v>
      </c>
    </row>
    <row r="58" spans="1:8" ht="14.25" customHeight="1" x14ac:dyDescent="0.2">
      <c r="A58" s="91" t="str">
        <f>'Détail par équipe'!B45</f>
        <v>Lavergne</v>
      </c>
      <c r="B58" s="91" t="str">
        <f>'Détail par équipe'!C45</f>
        <v>Thierry</v>
      </c>
      <c r="C58" s="91">
        <v>0</v>
      </c>
      <c r="D58" s="91">
        <v>0</v>
      </c>
      <c r="E58" s="91">
        <f>'Détail par équipe'!CC45+C58</f>
        <v>4</v>
      </c>
      <c r="F58" s="91">
        <f>'Détail par équipe'!CD45+D58</f>
        <v>728</v>
      </c>
      <c r="G58" s="92">
        <f t="shared" si="2"/>
        <v>182</v>
      </c>
      <c r="H58" s="92">
        <f t="shared" si="3"/>
        <v>26</v>
      </c>
    </row>
    <row r="59" spans="1:8" ht="14.25" customHeight="1" x14ac:dyDescent="0.2">
      <c r="A59" s="93" t="str">
        <f>'Détail par équipe'!B137</f>
        <v>Lerouge</v>
      </c>
      <c r="B59" s="93" t="str">
        <f>'Détail par équipe'!C137</f>
        <v>Joel</v>
      </c>
      <c r="C59" s="91">
        <v>44</v>
      </c>
      <c r="D59" s="91">
        <v>7326</v>
      </c>
      <c r="E59" s="91">
        <f>'Détail par équipe'!CC137+C59</f>
        <v>52</v>
      </c>
      <c r="F59" s="91">
        <f>'Détail par équipe'!CD137+D59</f>
        <v>8629</v>
      </c>
      <c r="G59" s="91">
        <f t="shared" si="2"/>
        <v>165</v>
      </c>
      <c r="H59" s="91">
        <f t="shared" si="3"/>
        <v>38</v>
      </c>
    </row>
    <row r="60" spans="1:8" ht="14.25" customHeight="1" x14ac:dyDescent="0.2">
      <c r="A60" s="93" t="str">
        <f>'Détail par équipe'!B71</f>
        <v>Leskiv</v>
      </c>
      <c r="B60" s="93" t="str">
        <f>'Détail par équipe'!C71</f>
        <v>Roman</v>
      </c>
      <c r="C60" s="91">
        <v>36</v>
      </c>
      <c r="D60" s="91">
        <v>6608</v>
      </c>
      <c r="E60" s="91">
        <f>'Détail par équipe'!CC71+C60</f>
        <v>44</v>
      </c>
      <c r="F60" s="91">
        <f>'Détail par équipe'!CD71+D60</f>
        <v>8124</v>
      </c>
      <c r="G60" s="91">
        <f t="shared" si="2"/>
        <v>184</v>
      </c>
      <c r="H60" s="91">
        <f t="shared" si="3"/>
        <v>25</v>
      </c>
    </row>
    <row r="61" spans="1:8" ht="14.25" customHeight="1" x14ac:dyDescent="0.2">
      <c r="A61" s="91" t="str">
        <f>'Détail par équipe'!B112</f>
        <v>Loisel</v>
      </c>
      <c r="B61" s="91" t="str">
        <f>'Détail par équipe'!C112</f>
        <v>Corentin</v>
      </c>
      <c r="C61" s="91">
        <v>8</v>
      </c>
      <c r="D61" s="91">
        <v>1366</v>
      </c>
      <c r="E61" s="91">
        <f>'Détail par équipe'!CC112+C61</f>
        <v>12</v>
      </c>
      <c r="F61" s="91">
        <f>'Détail par équipe'!CD112+D61</f>
        <v>2268</v>
      </c>
      <c r="G61" s="92">
        <f t="shared" si="2"/>
        <v>189</v>
      </c>
      <c r="H61" s="92">
        <f t="shared" si="3"/>
        <v>21</v>
      </c>
    </row>
    <row r="62" spans="1:8" ht="14.25" customHeight="1" x14ac:dyDescent="0.2">
      <c r="A62" s="93" t="str">
        <f>'Détail par équipe'!B16</f>
        <v xml:space="preserve">Loraux </v>
      </c>
      <c r="B62" s="93" t="str">
        <f>'Détail par équipe'!C16</f>
        <v>Claudie</v>
      </c>
      <c r="C62" s="91">
        <v>40</v>
      </c>
      <c r="D62" s="91">
        <v>5992</v>
      </c>
      <c r="E62" s="91">
        <f>'Détail par équipe'!CC16+C62</f>
        <v>48</v>
      </c>
      <c r="F62" s="91">
        <f>'Détail par équipe'!CD16+D62</f>
        <v>7198</v>
      </c>
      <c r="G62" s="91">
        <f t="shared" si="2"/>
        <v>149</v>
      </c>
      <c r="H62" s="91">
        <f t="shared" si="3"/>
        <v>49</v>
      </c>
    </row>
    <row r="63" spans="1:8" ht="14.25" customHeight="1" x14ac:dyDescent="0.2">
      <c r="A63" s="93" t="str">
        <f>'Détail par équipe'!B97</f>
        <v xml:space="preserve">Loraux </v>
      </c>
      <c r="B63" s="93" t="str">
        <f>'Détail par équipe'!C97</f>
        <v>Pascal</v>
      </c>
      <c r="C63" s="91">
        <v>36</v>
      </c>
      <c r="D63" s="91">
        <v>6240</v>
      </c>
      <c r="E63" s="91">
        <f>'Détail par équipe'!CC97+C63</f>
        <v>44</v>
      </c>
      <c r="F63" s="91">
        <f>'Détail par équipe'!CD97+D63</f>
        <v>7801</v>
      </c>
      <c r="G63" s="91">
        <f t="shared" si="2"/>
        <v>177</v>
      </c>
      <c r="H63" s="91">
        <f t="shared" si="3"/>
        <v>30</v>
      </c>
    </row>
    <row r="64" spans="1:8" ht="14.25" customHeight="1" x14ac:dyDescent="0.2">
      <c r="A64" s="93" t="str">
        <f>'Détail par équipe'!B98</f>
        <v>Malenfer</v>
      </c>
      <c r="B64" s="93" t="str">
        <f>'Détail par équipe'!C98</f>
        <v>Pascal</v>
      </c>
      <c r="C64" s="91">
        <v>44</v>
      </c>
      <c r="D64" s="91">
        <v>7014</v>
      </c>
      <c r="E64" s="91">
        <f>'Détail par équipe'!CC98+C64</f>
        <v>52</v>
      </c>
      <c r="F64" s="91">
        <f>'Détail par équipe'!CD98+D64</f>
        <v>8520</v>
      </c>
      <c r="G64" s="91">
        <f t="shared" si="2"/>
        <v>163</v>
      </c>
      <c r="H64" s="91">
        <f t="shared" si="3"/>
        <v>39</v>
      </c>
    </row>
    <row r="65" spans="1:8" ht="14.25" customHeight="1" x14ac:dyDescent="0.2">
      <c r="A65" s="93" t="str">
        <f>'Détail par équipe'!B43</f>
        <v>Marchand</v>
      </c>
      <c r="B65" s="93" t="str">
        <f>'Détail par équipe'!C43</f>
        <v>Denis</v>
      </c>
      <c r="C65" s="91">
        <v>28</v>
      </c>
      <c r="D65" s="91">
        <v>5317</v>
      </c>
      <c r="E65" s="91">
        <f>'Détail par équipe'!CC43+C65</f>
        <v>36</v>
      </c>
      <c r="F65" s="91">
        <f>'Détail par équipe'!CD43+D65</f>
        <v>6908</v>
      </c>
      <c r="G65" s="91">
        <f t="shared" si="2"/>
        <v>191</v>
      </c>
      <c r="H65" s="91">
        <f t="shared" si="3"/>
        <v>20</v>
      </c>
    </row>
    <row r="66" spans="1:8" ht="14.25" customHeight="1" x14ac:dyDescent="0.2">
      <c r="A66" s="93" t="str">
        <f>'Détail par équipe'!B136</f>
        <v>Marpeau</v>
      </c>
      <c r="B66" s="93" t="str">
        <f>'Détail par équipe'!C136</f>
        <v>Alain</v>
      </c>
      <c r="C66" s="91">
        <v>44</v>
      </c>
      <c r="D66" s="91">
        <v>7651</v>
      </c>
      <c r="E66" s="91">
        <f>'Détail par équipe'!CC136+C66</f>
        <v>52</v>
      </c>
      <c r="F66" s="91">
        <f>'Détail par équipe'!CD136+D66</f>
        <v>9135</v>
      </c>
      <c r="G66" s="91">
        <f t="shared" ref="G66:G97" si="4">ROUNDDOWN(F66/E66,0)</f>
        <v>175</v>
      </c>
      <c r="H66" s="91">
        <f t="shared" ref="H66:H97" si="5">ROUNDDOWN(IF(G66&gt;220,0,((220-G66)*0.7)),0)</f>
        <v>31</v>
      </c>
    </row>
    <row r="67" spans="1:8" ht="14.25" customHeight="1" x14ac:dyDescent="0.2">
      <c r="A67" s="93" t="str">
        <f>'Détail par équipe'!B29</f>
        <v>Mary</v>
      </c>
      <c r="B67" s="93" t="str">
        <f>'Détail par équipe'!C29</f>
        <v>Freddy</v>
      </c>
      <c r="C67" s="91">
        <v>0</v>
      </c>
      <c r="D67" s="91">
        <v>0</v>
      </c>
      <c r="E67" s="91">
        <f>'Détail par équipe'!CC29+C67</f>
        <v>4</v>
      </c>
      <c r="F67" s="91">
        <f>'Détail par équipe'!CD29+D67</f>
        <v>540</v>
      </c>
      <c r="G67" s="91">
        <f t="shared" si="4"/>
        <v>135</v>
      </c>
      <c r="H67" s="91">
        <f t="shared" si="5"/>
        <v>59</v>
      </c>
    </row>
    <row r="68" spans="1:8" ht="14.25" customHeight="1" x14ac:dyDescent="0.2">
      <c r="A68" s="91" t="s">
        <v>51</v>
      </c>
      <c r="B68" s="91" t="s">
        <v>52</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équipe'!B30</f>
        <v xml:space="preserve">Massif </v>
      </c>
      <c r="B69" s="93" t="str">
        <f>'Détail par équipe'!C30</f>
        <v>Jean-Pierre</v>
      </c>
      <c r="C69" s="91">
        <v>44</v>
      </c>
      <c r="D69" s="91">
        <v>8083</v>
      </c>
      <c r="E69" s="91">
        <f>'Détail par équipe'!CC30+C69</f>
        <v>52</v>
      </c>
      <c r="F69" s="91">
        <f>'Détail par équipe'!CD30+D69</f>
        <v>9560</v>
      </c>
      <c r="G69" s="91">
        <f t="shared" si="4"/>
        <v>183</v>
      </c>
      <c r="H69" s="91">
        <f t="shared" si="5"/>
        <v>25</v>
      </c>
    </row>
    <row r="70" spans="1:8" ht="14.25" customHeight="1" x14ac:dyDescent="0.2">
      <c r="A70" s="93" t="str">
        <f>'Détail par équipe'!B17</f>
        <v>Menou</v>
      </c>
      <c r="B70" s="93" t="str">
        <f>'Détail par équipe'!C17</f>
        <v>Christophe</v>
      </c>
      <c r="C70" s="91">
        <v>44</v>
      </c>
      <c r="D70" s="91">
        <v>7038</v>
      </c>
      <c r="E70" s="91">
        <f>'Détail par équipe'!CC17+C70</f>
        <v>52</v>
      </c>
      <c r="F70" s="91">
        <f>'Détail par équipe'!CD17+D70</f>
        <v>8542</v>
      </c>
      <c r="G70" s="91">
        <f t="shared" si="4"/>
        <v>164</v>
      </c>
      <c r="H70" s="91">
        <f t="shared" si="5"/>
        <v>39</v>
      </c>
    </row>
    <row r="71" spans="1:8" ht="14.25" customHeight="1" x14ac:dyDescent="0.2">
      <c r="A71" s="93" t="str">
        <f>'Détail par équipe'!B149</f>
        <v>Mette</v>
      </c>
      <c r="B71" s="93" t="str">
        <f>'Détail par équipe'!C149</f>
        <v>Thomas</v>
      </c>
      <c r="C71" s="91">
        <v>44</v>
      </c>
      <c r="D71" s="91">
        <v>7396</v>
      </c>
      <c r="E71" s="91">
        <f>'Détail par équipe'!CC149+C71</f>
        <v>52</v>
      </c>
      <c r="F71" s="91">
        <f>'Détail par équipe'!CD149+D71</f>
        <v>8786</v>
      </c>
      <c r="G71" s="91">
        <f t="shared" si="4"/>
        <v>168</v>
      </c>
      <c r="H71" s="91">
        <f t="shared" si="5"/>
        <v>36</v>
      </c>
    </row>
    <row r="72" spans="1:8" ht="14.25" customHeight="1" x14ac:dyDescent="0.2">
      <c r="A72" s="91" t="str">
        <f>'Détail par équipe'!B115</f>
        <v>Millot</v>
      </c>
      <c r="B72" s="91" t="str">
        <f>'Détail par équipe'!C115</f>
        <v>Dominique</v>
      </c>
      <c r="C72" s="91">
        <v>20</v>
      </c>
      <c r="D72" s="91">
        <v>3883</v>
      </c>
      <c r="E72" s="91">
        <f>'Détail par équipe'!CC150+C72</f>
        <v>28</v>
      </c>
      <c r="F72" s="91">
        <f>'Détail par équipe'!CD150+D72</f>
        <v>5366</v>
      </c>
      <c r="G72" s="92">
        <f t="shared" si="4"/>
        <v>191</v>
      </c>
      <c r="H72" s="92">
        <f t="shared" si="5"/>
        <v>20</v>
      </c>
    </row>
    <row r="73" spans="1:8" ht="14.25" customHeight="1" x14ac:dyDescent="0.2">
      <c r="A73" s="91" t="str">
        <f>'Détail par équipe'!B113</f>
        <v>Nguyen</v>
      </c>
      <c r="B73" s="91" t="str">
        <f>'Détail par équipe'!C113</f>
        <v>Blaise</v>
      </c>
      <c r="C73" s="91">
        <v>8</v>
      </c>
      <c r="D73" s="91">
        <v>1372</v>
      </c>
      <c r="E73" s="91">
        <f>'Détail par équipe'!CC151+C73</f>
        <v>8</v>
      </c>
      <c r="F73" s="91">
        <f>'Détail par équipe'!CD151+D73</f>
        <v>1372</v>
      </c>
      <c r="G73" s="92">
        <f t="shared" si="4"/>
        <v>171</v>
      </c>
      <c r="H73" s="92">
        <f t="shared" si="5"/>
        <v>34</v>
      </c>
    </row>
    <row r="74" spans="1:8" ht="14.25" customHeight="1" x14ac:dyDescent="0.2">
      <c r="A74" s="91" t="str">
        <f>'Détail par équipe'!B6</f>
        <v>Nicolas</v>
      </c>
      <c r="B74" s="91" t="str">
        <f>'Détail par équipe'!C6</f>
        <v>Jacques</v>
      </c>
      <c r="C74" s="91">
        <v>12</v>
      </c>
      <c r="D74" s="91">
        <v>2165</v>
      </c>
      <c r="E74" s="91">
        <f>'Détail par équipe'!CC6+C74</f>
        <v>16</v>
      </c>
      <c r="F74" s="91">
        <f>'Détail par équipe'!CD6+D74</f>
        <v>2883</v>
      </c>
      <c r="G74" s="92">
        <f t="shared" si="4"/>
        <v>180</v>
      </c>
      <c r="H74" s="92">
        <f t="shared" si="5"/>
        <v>28</v>
      </c>
    </row>
    <row r="75" spans="1:8" ht="14.25" customHeight="1" x14ac:dyDescent="0.2">
      <c r="A75" s="93" t="str">
        <f>'Détail par équipe'!B110</f>
        <v>Nocera</v>
      </c>
      <c r="B75" s="93" t="str">
        <f>'Détail par équipe'!C110</f>
        <v>Morgane</v>
      </c>
      <c r="C75" s="91">
        <v>8</v>
      </c>
      <c r="D75" s="91">
        <v>1183</v>
      </c>
      <c r="E75" s="91">
        <f>'Détail par équipe'!CC110+C75</f>
        <v>8</v>
      </c>
      <c r="F75" s="91">
        <f>'Détail par équipe'!CD110+D75</f>
        <v>1183</v>
      </c>
      <c r="G75" s="91">
        <f t="shared" si="4"/>
        <v>147</v>
      </c>
      <c r="H75" s="91">
        <f t="shared" si="5"/>
        <v>51</v>
      </c>
    </row>
    <row r="76" spans="1:8" x14ac:dyDescent="0.2">
      <c r="A76" s="91" t="str">
        <f>'Détail par équipe'!B73</f>
        <v>Orengo</v>
      </c>
      <c r="B76" s="91" t="str">
        <f>'Détail par équipe'!C73</f>
        <v>Serge</v>
      </c>
      <c r="C76" s="91">
        <v>8</v>
      </c>
      <c r="D76" s="91">
        <v>1390</v>
      </c>
      <c r="E76" s="91">
        <f>'Détail par équipe'!CC73+C76</f>
        <v>8</v>
      </c>
      <c r="F76" s="91">
        <f>'Détail par équipe'!CD73+D76</f>
        <v>1390</v>
      </c>
      <c r="G76" s="92">
        <f t="shared" si="4"/>
        <v>173</v>
      </c>
      <c r="H76" s="92">
        <f t="shared" si="5"/>
        <v>32</v>
      </c>
    </row>
    <row r="77" spans="1:8" x14ac:dyDescent="0.2">
      <c r="A77" s="91" t="str">
        <f>'Détail par équipe'!B7</f>
        <v>Renard</v>
      </c>
      <c r="B77" s="91" t="str">
        <f>'Détail par équipe'!C7</f>
        <v>Patrick</v>
      </c>
      <c r="C77" s="91">
        <v>4</v>
      </c>
      <c r="D77" s="91">
        <v>791</v>
      </c>
      <c r="E77" s="91">
        <f>'Détail par équipe'!CC7+C77</f>
        <v>4</v>
      </c>
      <c r="F77" s="91">
        <f>'Détail par équipe'!CD7+D77</f>
        <v>791</v>
      </c>
      <c r="G77" s="92">
        <f t="shared" si="4"/>
        <v>197</v>
      </c>
      <c r="H77" s="92">
        <f t="shared" si="5"/>
        <v>16</v>
      </c>
    </row>
    <row r="78" spans="1:8" x14ac:dyDescent="0.2">
      <c r="A78" s="93" t="str">
        <f>'Détail par équipe'!B124</f>
        <v>Sitbon</v>
      </c>
      <c r="B78" s="93" t="str">
        <f>'Détail par équipe'!C124</f>
        <v>Yves</v>
      </c>
      <c r="C78" s="91">
        <v>40</v>
      </c>
      <c r="D78" s="91">
        <v>6470</v>
      </c>
      <c r="E78" s="91">
        <f>'Détail par équipe'!CC124+C78</f>
        <v>48</v>
      </c>
      <c r="F78" s="91">
        <f>'Détail par équipe'!CD124+D78</f>
        <v>7969</v>
      </c>
      <c r="G78" s="91">
        <f t="shared" si="4"/>
        <v>166</v>
      </c>
      <c r="H78" s="91">
        <f t="shared" si="5"/>
        <v>37</v>
      </c>
    </row>
    <row r="79" spans="1:8" ht="14.25" customHeight="1" x14ac:dyDescent="0.2">
      <c r="A79" s="91" t="s">
        <v>106</v>
      </c>
      <c r="B79" s="91" t="s">
        <v>107</v>
      </c>
      <c r="C79" s="95">
        <v>4</v>
      </c>
      <c r="D79" s="95">
        <v>661</v>
      </c>
      <c r="E79" s="91">
        <f>'Détail par équipe'!CC8+C79</f>
        <v>8</v>
      </c>
      <c r="F79" s="91">
        <f>'Détail par équipe'!CD8+D79</f>
        <v>1512</v>
      </c>
      <c r="G79" s="92">
        <f t="shared" si="4"/>
        <v>189</v>
      </c>
      <c r="H79" s="92">
        <f t="shared" si="5"/>
        <v>21</v>
      </c>
    </row>
    <row r="80" spans="1:8" ht="14.25" customHeight="1" x14ac:dyDescent="0.2">
      <c r="A80" s="93" t="str">
        <f>'Détail par équipe'!B59</f>
        <v>Thiercelin</v>
      </c>
      <c r="B80" s="93" t="str">
        <f>'Détail par équipe'!C59</f>
        <v>Dominique</v>
      </c>
      <c r="C80" s="91">
        <v>40</v>
      </c>
      <c r="D80" s="91">
        <v>6349</v>
      </c>
      <c r="E80" s="91">
        <f>'Détail par équipe'!CC59+C80</f>
        <v>48</v>
      </c>
      <c r="F80" s="91">
        <f>'Détail par équipe'!CD59+D80</f>
        <v>7622</v>
      </c>
      <c r="G80" s="91">
        <f t="shared" si="4"/>
        <v>158</v>
      </c>
      <c r="H80" s="91">
        <f t="shared" si="5"/>
        <v>43</v>
      </c>
    </row>
    <row r="81" spans="1:8" ht="14.25" customHeight="1" x14ac:dyDescent="0.2">
      <c r="A81" s="98" t="str">
        <f>'Détail par équipe'!B42</f>
        <v>Tissier</v>
      </c>
      <c r="B81" s="98" t="str">
        <f>'Détail par équipe'!C42</f>
        <v>Pascal</v>
      </c>
      <c r="C81" s="96">
        <v>32</v>
      </c>
      <c r="D81" s="96">
        <v>5811</v>
      </c>
      <c r="E81" s="91">
        <f>'Détail par équipe'!CC42+C81</f>
        <v>36</v>
      </c>
      <c r="F81" s="91">
        <f>'Détail par équipe'!CD42+D81</f>
        <v>6468</v>
      </c>
      <c r="G81" s="94">
        <f t="shared" si="4"/>
        <v>179</v>
      </c>
      <c r="H81" s="94">
        <f t="shared" si="5"/>
        <v>28</v>
      </c>
    </row>
    <row r="82" spans="1:8" ht="14.25" customHeight="1" x14ac:dyDescent="0.2">
      <c r="A82" s="94" t="str">
        <f>'Détail par équipe'!B5</f>
        <v>Vo Dupuy</v>
      </c>
      <c r="B82" s="94" t="str">
        <f>'Détail par équipe'!C5</f>
        <v>Phusi</v>
      </c>
      <c r="C82" s="96">
        <v>24</v>
      </c>
      <c r="D82" s="96">
        <v>4499</v>
      </c>
      <c r="E82" s="91">
        <f>'Détail par équipe'!CC5+C82</f>
        <v>28</v>
      </c>
      <c r="F82" s="91">
        <f>'Détail par équipe'!CD5+D82</f>
        <v>5281</v>
      </c>
      <c r="G82" s="97">
        <f t="shared" si="4"/>
        <v>188</v>
      </c>
      <c r="H82" s="97">
        <f t="shared" si="5"/>
        <v>22</v>
      </c>
    </row>
    <row r="83" spans="1:8" ht="14.25" customHeight="1" x14ac:dyDescent="0.2">
      <c r="A83" s="94" t="str">
        <f>'Détail par équipe'!B74</f>
        <v>Yalicheff</v>
      </c>
      <c r="B83" s="94" t="str">
        <f>'Détail par équipe'!C74</f>
        <v>André</v>
      </c>
      <c r="C83" s="96">
        <v>8</v>
      </c>
      <c r="D83" s="96">
        <v>1499</v>
      </c>
      <c r="E83" s="91">
        <f>'Détail par équipe'!CC6+C83</f>
        <v>12</v>
      </c>
      <c r="F83" s="91">
        <f>'Détail par équipe'!CD6+D83</f>
        <v>2217</v>
      </c>
      <c r="G83" s="97">
        <f t="shared" si="4"/>
        <v>184</v>
      </c>
      <c r="H83" s="97">
        <f t="shared" si="5"/>
        <v>25</v>
      </c>
    </row>
  </sheetData>
  <sortState xmlns:xlrd2="http://schemas.microsoft.com/office/spreadsheetml/2017/richdata2" ref="A2:H83">
    <sortCondition ref="A2:A83"/>
    <sortCondition ref="B2:B83"/>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2023-01-05T11:07:54Z</dcterms:modified>
</cp:coreProperties>
</file>