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taff\Desktop\"/>
    </mc:Choice>
  </mc:AlternateContent>
  <bookViews>
    <workbookView xWindow="2340" yWindow="-60" windowWidth="29835" windowHeight="17385" tabRatio="899" firstSheet="3" activeTab="3"/>
  </bookViews>
  <sheets>
    <sheet name="Detail_Match" sheetId="21" r:id="rId1"/>
    <sheet name="Index" sheetId="20" state="veryHidden" r:id="rId2"/>
    <sheet name="Calendrier" sheetId="15" r:id="rId3"/>
    <sheet name="T" sheetId="7" r:id="rId4"/>
    <sheet name="Equipe" sheetId="8" r:id="rId5"/>
    <sheet name="Joueurs" sheetId="22" r:id="rId6"/>
  </sheets>
  <externalReferences>
    <externalReference r:id="rId7"/>
    <externalReference r:id="rId8"/>
  </externalReferences>
  <definedNames>
    <definedName name="_xlnm._FilterDatabase" localSheetId="1" hidden="1">Index!$A$1:$D$46</definedName>
    <definedName name="Equipes" localSheetId="0">[1]T!#REF!</definedName>
    <definedName name="Equipes" localSheetId="1">[2]T!#REF!</definedName>
    <definedName name="Equipes">T!#REF!</definedName>
    <definedName name="_xlnm.Print_Titles" localSheetId="3">T!#REF!</definedName>
    <definedName name="_xlnm.Print_Area" localSheetId="4">Equipe!$A$1:$E$15</definedName>
    <definedName name="_xlnm.Print_Area" localSheetId="5">Joueurs!$A$1:$C$45</definedName>
    <definedName name="_xlnm.Print_Area" localSheetId="3">T!#REF!</definedName>
  </definedNames>
  <calcPr calcId="162913"/>
</workbook>
</file>

<file path=xl/calcChain.xml><?xml version="1.0" encoding="utf-8"?>
<calcChain xmlns="http://schemas.openxmlformats.org/spreadsheetml/2006/main">
  <c r="H94" i="7" l="1"/>
  <c r="H95" i="7"/>
  <c r="I95" i="7" s="1"/>
  <c r="T29" i="7"/>
  <c r="A46" i="22"/>
  <c r="A47" i="22"/>
  <c r="B47" i="22"/>
  <c r="B46" i="22"/>
  <c r="B13" i="22"/>
  <c r="X2" i="20" l="1"/>
  <c r="Y2" i="20"/>
  <c r="X3" i="20"/>
  <c r="Y3" i="20"/>
  <c r="X4" i="20"/>
  <c r="Y4" i="20"/>
  <c r="X5" i="20"/>
  <c r="Y5" i="20"/>
  <c r="X6" i="20"/>
  <c r="Y6" i="20"/>
  <c r="X7" i="20"/>
  <c r="Y7" i="20"/>
  <c r="X8" i="20"/>
  <c r="Y8" i="20"/>
  <c r="X9" i="20"/>
  <c r="Y9" i="20"/>
  <c r="X10" i="20"/>
  <c r="Y10" i="20"/>
  <c r="X11" i="20"/>
  <c r="Y11" i="20"/>
  <c r="X12" i="20"/>
  <c r="Y12" i="20"/>
  <c r="X13" i="20"/>
  <c r="Y13" i="20"/>
  <c r="X14" i="20"/>
  <c r="Y14" i="20"/>
  <c r="X15" i="20"/>
  <c r="Y15" i="20"/>
  <c r="O2" i="15"/>
  <c r="O3" i="15"/>
  <c r="O4" i="15"/>
  <c r="O5" i="15"/>
  <c r="O6" i="15"/>
  <c r="O7" i="15"/>
  <c r="O8" i="15"/>
  <c r="O9" i="15"/>
  <c r="O10" i="15"/>
  <c r="O11" i="15"/>
  <c r="O12" i="15"/>
  <c r="O13" i="15"/>
  <c r="O14" i="15"/>
  <c r="F3" i="7"/>
  <c r="I3" i="7"/>
  <c r="L3" i="7"/>
  <c r="O3" i="7"/>
  <c r="R3" i="7"/>
  <c r="U3" i="7"/>
  <c r="X3" i="7"/>
  <c r="AA3" i="7"/>
  <c r="AD3" i="7"/>
  <c r="AG3" i="7"/>
  <c r="AJ3" i="7"/>
  <c r="AM3" i="7"/>
  <c r="AP3" i="7"/>
  <c r="F4" i="7"/>
  <c r="I4" i="7"/>
  <c r="L4" i="7"/>
  <c r="O4" i="7"/>
  <c r="R4" i="7"/>
  <c r="U4" i="7"/>
  <c r="X4" i="7"/>
  <c r="AA4" i="7"/>
  <c r="AD4" i="7"/>
  <c r="AG4" i="7"/>
  <c r="AJ4" i="7"/>
  <c r="AM4" i="7"/>
  <c r="AP4" i="7"/>
  <c r="F5" i="7"/>
  <c r="I5" i="7"/>
  <c r="L5" i="7"/>
  <c r="O5" i="7"/>
  <c r="R5" i="7"/>
  <c r="U5" i="7"/>
  <c r="X5" i="7"/>
  <c r="AA5" i="7"/>
  <c r="AD5" i="7"/>
  <c r="AG5" i="7"/>
  <c r="AJ5" i="7"/>
  <c r="AM5" i="7"/>
  <c r="AP5" i="7"/>
  <c r="F6" i="7"/>
  <c r="AQ6" i="7"/>
  <c r="AS6" i="7"/>
  <c r="I6" i="7"/>
  <c r="L6" i="7"/>
  <c r="O6" i="7"/>
  <c r="R6" i="7"/>
  <c r="U6" i="7"/>
  <c r="X6" i="7"/>
  <c r="AA6" i="7"/>
  <c r="AD6" i="7"/>
  <c r="AG6" i="7"/>
  <c r="AJ6" i="7"/>
  <c r="AM6" i="7"/>
  <c r="AP6" i="7"/>
  <c r="F7" i="7"/>
  <c r="I7" i="7"/>
  <c r="L7" i="7"/>
  <c r="O7" i="7"/>
  <c r="R7" i="7"/>
  <c r="U7" i="7"/>
  <c r="X7" i="7"/>
  <c r="AA7" i="7"/>
  <c r="AD7" i="7"/>
  <c r="AG7" i="7"/>
  <c r="AJ7" i="7"/>
  <c r="AM7" i="7"/>
  <c r="AP7" i="7"/>
  <c r="F8" i="7"/>
  <c r="I8" i="7"/>
  <c r="L8" i="7"/>
  <c r="O8" i="7"/>
  <c r="R8" i="7"/>
  <c r="U8" i="7"/>
  <c r="X8" i="7"/>
  <c r="AA8" i="7"/>
  <c r="AD8" i="7"/>
  <c r="AG8" i="7"/>
  <c r="AJ8" i="7"/>
  <c r="AM8" i="7"/>
  <c r="AP8" i="7"/>
  <c r="F9" i="7"/>
  <c r="I9" i="7"/>
  <c r="L9" i="7"/>
  <c r="O9" i="7"/>
  <c r="R9" i="7"/>
  <c r="U9" i="7"/>
  <c r="X9" i="7"/>
  <c r="AA9" i="7"/>
  <c r="AD9" i="7"/>
  <c r="AG9" i="7"/>
  <c r="AJ9" i="7"/>
  <c r="AM9" i="7"/>
  <c r="AP9" i="7"/>
  <c r="AQ9" i="7"/>
  <c r="AS9" i="7"/>
  <c r="F10" i="7"/>
  <c r="I10" i="7"/>
  <c r="L10" i="7"/>
  <c r="O10" i="7"/>
  <c r="R10" i="7"/>
  <c r="U10" i="7"/>
  <c r="X10" i="7"/>
  <c r="AA10" i="7"/>
  <c r="AD10" i="7"/>
  <c r="AG10" i="7"/>
  <c r="AJ10" i="7"/>
  <c r="AM10" i="7"/>
  <c r="AP10" i="7"/>
  <c r="F11" i="7"/>
  <c r="I11" i="7"/>
  <c r="L11" i="7"/>
  <c r="O11" i="7"/>
  <c r="R11" i="7"/>
  <c r="U11" i="7"/>
  <c r="X11" i="7"/>
  <c r="AA11" i="7"/>
  <c r="AD11" i="7"/>
  <c r="AG11" i="7"/>
  <c r="AJ11" i="7"/>
  <c r="AM11" i="7"/>
  <c r="AP11" i="7"/>
  <c r="F12" i="7"/>
  <c r="I12" i="7"/>
  <c r="L12" i="7"/>
  <c r="O12" i="7"/>
  <c r="R12" i="7"/>
  <c r="U12" i="7"/>
  <c r="X12" i="7"/>
  <c r="AA12" i="7"/>
  <c r="AD12" i="7"/>
  <c r="AG12" i="7"/>
  <c r="AJ12" i="7"/>
  <c r="AM12" i="7"/>
  <c r="AP12" i="7"/>
  <c r="AS12" i="7"/>
  <c r="E13" i="7"/>
  <c r="F13" i="7" s="1"/>
  <c r="H13" i="7"/>
  <c r="I13" i="7" s="1"/>
  <c r="K13" i="7"/>
  <c r="L13" i="7"/>
  <c r="N13" i="7"/>
  <c r="O13" i="7" s="1"/>
  <c r="Q13" i="7"/>
  <c r="R13" i="7"/>
  <c r="T13" i="7"/>
  <c r="U13" i="7" s="1"/>
  <c r="W13" i="7"/>
  <c r="X13" i="7" s="1"/>
  <c r="Z13" i="7"/>
  <c r="AA13" i="7" s="1"/>
  <c r="AC13" i="7"/>
  <c r="AD13" i="7"/>
  <c r="AF13" i="7"/>
  <c r="AG13" i="7" s="1"/>
  <c r="AI13" i="7"/>
  <c r="AJ13" i="7"/>
  <c r="AL13" i="7"/>
  <c r="AM13" i="7" s="1"/>
  <c r="AO13" i="7"/>
  <c r="AP13" i="7" s="1"/>
  <c r="D14" i="7"/>
  <c r="G14" i="7"/>
  <c r="H14" i="7"/>
  <c r="H15" i="7" s="1"/>
  <c r="J14" i="7"/>
  <c r="K14" i="7" s="1"/>
  <c r="M14" i="7"/>
  <c r="N14" i="7" s="1"/>
  <c r="P14" i="7"/>
  <c r="S14" i="7"/>
  <c r="V14" i="7"/>
  <c r="Y14" i="7"/>
  <c r="Z14" i="7"/>
  <c r="AA14" i="7" s="1"/>
  <c r="AB14" i="7"/>
  <c r="AC14" i="7"/>
  <c r="AC15" i="7" s="1"/>
  <c r="AE14" i="7"/>
  <c r="AF14" i="7" s="1"/>
  <c r="AH14" i="7"/>
  <c r="AK14" i="7"/>
  <c r="AN14" i="7"/>
  <c r="AO14" i="7" s="1"/>
  <c r="AO15" i="7" s="1"/>
  <c r="F19" i="7"/>
  <c r="I19" i="7"/>
  <c r="L19" i="7"/>
  <c r="O19" i="7"/>
  <c r="R19" i="7"/>
  <c r="U19" i="7"/>
  <c r="X19" i="7"/>
  <c r="AA19" i="7"/>
  <c r="AD19" i="7"/>
  <c r="AG19" i="7"/>
  <c r="AJ19" i="7"/>
  <c r="AM19" i="7"/>
  <c r="AP19" i="7"/>
  <c r="F20" i="7"/>
  <c r="I20" i="7"/>
  <c r="L20" i="7"/>
  <c r="O20" i="7"/>
  <c r="R20" i="7"/>
  <c r="U20" i="7"/>
  <c r="X20" i="7"/>
  <c r="AA20" i="7"/>
  <c r="AD20" i="7"/>
  <c r="AG20" i="7"/>
  <c r="AJ20" i="7"/>
  <c r="AM20" i="7"/>
  <c r="AP20" i="7"/>
  <c r="F21" i="7"/>
  <c r="I21" i="7"/>
  <c r="L21" i="7"/>
  <c r="O21" i="7"/>
  <c r="R21" i="7"/>
  <c r="U21" i="7"/>
  <c r="X21" i="7"/>
  <c r="AA21" i="7"/>
  <c r="AD21" i="7"/>
  <c r="AG21" i="7"/>
  <c r="AJ21" i="7"/>
  <c r="AM21" i="7"/>
  <c r="AP21" i="7"/>
  <c r="F22" i="7"/>
  <c r="I22" i="7"/>
  <c r="L22" i="7"/>
  <c r="O22" i="7"/>
  <c r="R22" i="7"/>
  <c r="U22" i="7"/>
  <c r="X22" i="7"/>
  <c r="AA22" i="7"/>
  <c r="AD22" i="7"/>
  <c r="AG22" i="7"/>
  <c r="AJ22" i="7"/>
  <c r="AM22" i="7"/>
  <c r="AP22" i="7"/>
  <c r="F23" i="7"/>
  <c r="I23" i="7"/>
  <c r="L23" i="7"/>
  <c r="O23" i="7"/>
  <c r="R23" i="7"/>
  <c r="U23" i="7"/>
  <c r="X23" i="7"/>
  <c r="AA23" i="7"/>
  <c r="AD23" i="7"/>
  <c r="AG23" i="7"/>
  <c r="AJ23" i="7"/>
  <c r="AM23" i="7"/>
  <c r="AP23" i="7"/>
  <c r="F24" i="7"/>
  <c r="I24" i="7"/>
  <c r="L24" i="7"/>
  <c r="O24" i="7"/>
  <c r="R24" i="7"/>
  <c r="U24" i="7"/>
  <c r="X24" i="7"/>
  <c r="AA24" i="7"/>
  <c r="AD24" i="7"/>
  <c r="AG24" i="7"/>
  <c r="AJ24" i="7"/>
  <c r="AM24" i="7"/>
  <c r="AP24" i="7"/>
  <c r="F25" i="7"/>
  <c r="I25" i="7"/>
  <c r="AQ25" i="7" s="1"/>
  <c r="AS25" i="7" s="1"/>
  <c r="L25" i="7"/>
  <c r="O25" i="7"/>
  <c r="R25" i="7"/>
  <c r="U25" i="7"/>
  <c r="X25" i="7"/>
  <c r="AA25" i="7"/>
  <c r="AD25" i="7"/>
  <c r="AG25" i="7"/>
  <c r="AJ25" i="7"/>
  <c r="AM25" i="7"/>
  <c r="AP25" i="7"/>
  <c r="F26" i="7"/>
  <c r="I26" i="7"/>
  <c r="L26" i="7"/>
  <c r="O26" i="7"/>
  <c r="R26" i="7"/>
  <c r="U26" i="7"/>
  <c r="X26" i="7"/>
  <c r="AA26" i="7"/>
  <c r="AD26" i="7"/>
  <c r="AG26" i="7"/>
  <c r="AJ26" i="7"/>
  <c r="AM26" i="7"/>
  <c r="AP26" i="7"/>
  <c r="F27" i="7"/>
  <c r="I27" i="7"/>
  <c r="L27" i="7"/>
  <c r="O27" i="7"/>
  <c r="R27" i="7"/>
  <c r="U27" i="7"/>
  <c r="X27" i="7"/>
  <c r="AA27" i="7"/>
  <c r="AD27" i="7"/>
  <c r="AG27" i="7"/>
  <c r="AJ27" i="7"/>
  <c r="AM27" i="7"/>
  <c r="AP27" i="7"/>
  <c r="F28" i="7"/>
  <c r="I28" i="7"/>
  <c r="L28" i="7"/>
  <c r="O28" i="7"/>
  <c r="R28" i="7"/>
  <c r="U28" i="7"/>
  <c r="X28" i="7"/>
  <c r="AA28" i="7"/>
  <c r="AD28" i="7"/>
  <c r="AG28" i="7"/>
  <c r="AJ28" i="7"/>
  <c r="AM28" i="7"/>
  <c r="AP28" i="7"/>
  <c r="E29" i="7"/>
  <c r="F29" i="7"/>
  <c r="H29" i="7"/>
  <c r="I29" i="7" s="1"/>
  <c r="K29" i="7"/>
  <c r="L29" i="7"/>
  <c r="N29" i="7"/>
  <c r="O29" i="7" s="1"/>
  <c r="Q29" i="7"/>
  <c r="R29" i="7" s="1"/>
  <c r="U29" i="7"/>
  <c r="W29" i="7"/>
  <c r="X29" i="7"/>
  <c r="Z29" i="7"/>
  <c r="AA29" i="7" s="1"/>
  <c r="AC29" i="7"/>
  <c r="AD29" i="7"/>
  <c r="AF29" i="7"/>
  <c r="AG29" i="7" s="1"/>
  <c r="AI29" i="7"/>
  <c r="AJ29" i="7" s="1"/>
  <c r="AL29" i="7"/>
  <c r="AM29" i="7" s="1"/>
  <c r="AO29" i="7"/>
  <c r="AP29" i="7" s="1"/>
  <c r="D30" i="7"/>
  <c r="G30" i="7"/>
  <c r="J30" i="7"/>
  <c r="M30" i="7"/>
  <c r="P30" i="7"/>
  <c r="S30" i="7"/>
  <c r="T30" i="7"/>
  <c r="V30" i="7"/>
  <c r="Y30" i="7"/>
  <c r="AB30" i="7"/>
  <c r="AC30" i="7" s="1"/>
  <c r="AC31" i="7" s="1"/>
  <c r="AE30" i="7"/>
  <c r="AH30" i="7"/>
  <c r="AI30" i="7" s="1"/>
  <c r="AK30" i="7"/>
  <c r="AN30" i="7"/>
  <c r="F35" i="7"/>
  <c r="I35" i="7"/>
  <c r="L35" i="7"/>
  <c r="O35" i="7"/>
  <c r="R35" i="7"/>
  <c r="U35" i="7"/>
  <c r="X35" i="7"/>
  <c r="AA35" i="7"/>
  <c r="AD35" i="7"/>
  <c r="AG35" i="7"/>
  <c r="AJ35" i="7"/>
  <c r="AM35" i="7"/>
  <c r="AP35" i="7"/>
  <c r="F36" i="7"/>
  <c r="I36" i="7"/>
  <c r="L36" i="7"/>
  <c r="O36" i="7"/>
  <c r="R36" i="7"/>
  <c r="U36" i="7"/>
  <c r="X36" i="7"/>
  <c r="AA36" i="7"/>
  <c r="AD36" i="7"/>
  <c r="AG36" i="7"/>
  <c r="AJ36" i="7"/>
  <c r="AM36" i="7"/>
  <c r="AP36" i="7"/>
  <c r="F37" i="7"/>
  <c r="I37" i="7"/>
  <c r="L37" i="7"/>
  <c r="O37" i="7"/>
  <c r="R37" i="7"/>
  <c r="U37" i="7"/>
  <c r="X37" i="7"/>
  <c r="AA37" i="7"/>
  <c r="AD37" i="7"/>
  <c r="AG37" i="7"/>
  <c r="AJ37" i="7"/>
  <c r="AM37" i="7"/>
  <c r="AP37" i="7"/>
  <c r="F38" i="7"/>
  <c r="I38" i="7"/>
  <c r="L38" i="7"/>
  <c r="O38" i="7"/>
  <c r="R38" i="7"/>
  <c r="U38" i="7"/>
  <c r="X38" i="7"/>
  <c r="AA38" i="7"/>
  <c r="AD38" i="7"/>
  <c r="AG38" i="7"/>
  <c r="AJ38" i="7"/>
  <c r="AM38" i="7"/>
  <c r="AP38" i="7"/>
  <c r="AQ38" i="7"/>
  <c r="AS38" i="7"/>
  <c r="F39" i="7"/>
  <c r="I39" i="7"/>
  <c r="L39" i="7"/>
  <c r="O39" i="7"/>
  <c r="R39" i="7"/>
  <c r="U39" i="7"/>
  <c r="X39" i="7"/>
  <c r="AA39" i="7"/>
  <c r="AD39" i="7"/>
  <c r="AG39" i="7"/>
  <c r="AJ39" i="7"/>
  <c r="AM39" i="7"/>
  <c r="AP39" i="7"/>
  <c r="F40" i="7"/>
  <c r="I40" i="7"/>
  <c r="L40" i="7"/>
  <c r="O40" i="7"/>
  <c r="R40" i="7"/>
  <c r="U40" i="7"/>
  <c r="X40" i="7"/>
  <c r="AA40" i="7"/>
  <c r="AD40" i="7"/>
  <c r="AG40" i="7"/>
  <c r="AJ40" i="7"/>
  <c r="AM40" i="7"/>
  <c r="AP40" i="7"/>
  <c r="AQ40" i="7"/>
  <c r="AS40" i="7"/>
  <c r="F41" i="7"/>
  <c r="I41" i="7"/>
  <c r="L41" i="7"/>
  <c r="O41" i="7"/>
  <c r="R41" i="7"/>
  <c r="U41" i="7"/>
  <c r="X41" i="7"/>
  <c r="AA41" i="7"/>
  <c r="AD41" i="7"/>
  <c r="AG41" i="7"/>
  <c r="AJ41" i="7"/>
  <c r="AM41" i="7"/>
  <c r="AP41" i="7"/>
  <c r="F42" i="7"/>
  <c r="I42" i="7"/>
  <c r="L42" i="7"/>
  <c r="O42" i="7"/>
  <c r="R42" i="7"/>
  <c r="U42" i="7"/>
  <c r="X42" i="7"/>
  <c r="AA42" i="7"/>
  <c r="AD42" i="7"/>
  <c r="AG42" i="7"/>
  <c r="AJ42" i="7"/>
  <c r="AM42" i="7"/>
  <c r="AP42" i="7"/>
  <c r="AQ42" i="7"/>
  <c r="AS42" i="7"/>
  <c r="F43" i="7"/>
  <c r="I43" i="7"/>
  <c r="L43" i="7"/>
  <c r="O43" i="7"/>
  <c r="R43" i="7"/>
  <c r="U43" i="7"/>
  <c r="X43" i="7"/>
  <c r="AA43" i="7"/>
  <c r="AD43" i="7"/>
  <c r="AG43" i="7"/>
  <c r="AJ43" i="7"/>
  <c r="AM43" i="7"/>
  <c r="AP43" i="7"/>
  <c r="F44" i="7"/>
  <c r="I44" i="7"/>
  <c r="L44" i="7"/>
  <c r="O44" i="7"/>
  <c r="R44" i="7"/>
  <c r="U44" i="7"/>
  <c r="X44" i="7"/>
  <c r="AA44" i="7"/>
  <c r="AD44" i="7"/>
  <c r="AG44" i="7"/>
  <c r="AJ44" i="7"/>
  <c r="AM44" i="7"/>
  <c r="AP44" i="7"/>
  <c r="AQ44" i="7"/>
  <c r="AS44" i="7"/>
  <c r="E45" i="7"/>
  <c r="F45" i="7"/>
  <c r="H45" i="7"/>
  <c r="I45" i="7" s="1"/>
  <c r="K45" i="7"/>
  <c r="L45" i="7"/>
  <c r="N45" i="7"/>
  <c r="O45" i="7" s="1"/>
  <c r="Q45" i="7"/>
  <c r="Q46" i="7" s="1"/>
  <c r="R45" i="7"/>
  <c r="T45" i="7"/>
  <c r="U45" i="7" s="1"/>
  <c r="W45" i="7"/>
  <c r="X45" i="7"/>
  <c r="Z45" i="7"/>
  <c r="AA45" i="7"/>
  <c r="AC45" i="7"/>
  <c r="AD45" i="7" s="1"/>
  <c r="AF45" i="7"/>
  <c r="AG45" i="7" s="1"/>
  <c r="AI45" i="7"/>
  <c r="AJ45" i="7" s="1"/>
  <c r="AL45" i="7"/>
  <c r="AM45" i="7" s="1"/>
  <c r="AO45" i="7"/>
  <c r="AP45" i="7"/>
  <c r="D46" i="7"/>
  <c r="E46" i="7" s="1"/>
  <c r="G46" i="7"/>
  <c r="J46" i="7"/>
  <c r="K46" i="7"/>
  <c r="M46" i="7"/>
  <c r="P46" i="7"/>
  <c r="S46" i="7"/>
  <c r="V46" i="7"/>
  <c r="W46" i="7" s="1"/>
  <c r="Y46" i="7"/>
  <c r="Z46" i="7"/>
  <c r="AB46" i="7"/>
  <c r="AE46" i="7"/>
  <c r="AH46" i="7"/>
  <c r="AI46" i="7"/>
  <c r="AJ46" i="7" s="1"/>
  <c r="AJ47" i="7" s="1"/>
  <c r="AJ48" i="7" s="1"/>
  <c r="AJ49" i="7" s="1"/>
  <c r="AK46" i="7"/>
  <c r="AN46" i="7"/>
  <c r="AO46" i="7"/>
  <c r="F51" i="7"/>
  <c r="I51" i="7"/>
  <c r="L51" i="7"/>
  <c r="O51" i="7"/>
  <c r="R51" i="7"/>
  <c r="U51" i="7"/>
  <c r="X51" i="7"/>
  <c r="AA51" i="7"/>
  <c r="AD51" i="7"/>
  <c r="AG51" i="7"/>
  <c r="AJ51" i="7"/>
  <c r="AM51" i="7"/>
  <c r="AP51" i="7"/>
  <c r="F52" i="7"/>
  <c r="I52" i="7"/>
  <c r="L52" i="7"/>
  <c r="O52" i="7"/>
  <c r="R52" i="7"/>
  <c r="U52" i="7"/>
  <c r="X52" i="7"/>
  <c r="AA52" i="7"/>
  <c r="AD52" i="7"/>
  <c r="AG52" i="7"/>
  <c r="AJ52" i="7"/>
  <c r="AM52" i="7"/>
  <c r="AP52" i="7"/>
  <c r="F53" i="7"/>
  <c r="I53" i="7"/>
  <c r="L53" i="7"/>
  <c r="O53" i="7"/>
  <c r="R53" i="7"/>
  <c r="U53" i="7"/>
  <c r="X53" i="7"/>
  <c r="AA53" i="7"/>
  <c r="AD53" i="7"/>
  <c r="AG53" i="7"/>
  <c r="AJ53" i="7"/>
  <c r="AM53" i="7"/>
  <c r="AP53" i="7"/>
  <c r="F54" i="7"/>
  <c r="I54" i="7"/>
  <c r="L54" i="7"/>
  <c r="O54" i="7"/>
  <c r="R54" i="7"/>
  <c r="U54" i="7"/>
  <c r="X54" i="7"/>
  <c r="AA54" i="7"/>
  <c r="AD54" i="7"/>
  <c r="AG54" i="7"/>
  <c r="AJ54" i="7"/>
  <c r="AM54" i="7"/>
  <c r="AP54" i="7"/>
  <c r="F55" i="7"/>
  <c r="I55" i="7"/>
  <c r="L55" i="7"/>
  <c r="O55" i="7"/>
  <c r="R55" i="7"/>
  <c r="U55" i="7"/>
  <c r="X55" i="7"/>
  <c r="AA55" i="7"/>
  <c r="AD55" i="7"/>
  <c r="AG55" i="7"/>
  <c r="AJ55" i="7"/>
  <c r="AM55" i="7"/>
  <c r="AP55" i="7"/>
  <c r="F56" i="7"/>
  <c r="I56" i="7"/>
  <c r="L56" i="7"/>
  <c r="O56" i="7"/>
  <c r="R56" i="7"/>
  <c r="U56" i="7"/>
  <c r="X56" i="7"/>
  <c r="AA56" i="7"/>
  <c r="AD56" i="7"/>
  <c r="AG56" i="7"/>
  <c r="AJ56" i="7"/>
  <c r="AM56" i="7"/>
  <c r="AP56" i="7"/>
  <c r="F57" i="7"/>
  <c r="I57" i="7"/>
  <c r="L57" i="7"/>
  <c r="O57" i="7"/>
  <c r="R57" i="7"/>
  <c r="U57" i="7"/>
  <c r="X57" i="7"/>
  <c r="AA57" i="7"/>
  <c r="AD57" i="7"/>
  <c r="AG57" i="7"/>
  <c r="AJ57" i="7"/>
  <c r="AM57" i="7"/>
  <c r="AP57" i="7"/>
  <c r="F58" i="7"/>
  <c r="I58" i="7"/>
  <c r="L58" i="7"/>
  <c r="O58" i="7"/>
  <c r="R58" i="7"/>
  <c r="U58" i="7"/>
  <c r="X58" i="7"/>
  <c r="AA58" i="7"/>
  <c r="AD58" i="7"/>
  <c r="AG58" i="7"/>
  <c r="AJ58" i="7"/>
  <c r="AM58" i="7"/>
  <c r="AP58" i="7"/>
  <c r="F59" i="7"/>
  <c r="I59" i="7"/>
  <c r="L59" i="7"/>
  <c r="O59" i="7"/>
  <c r="R59" i="7"/>
  <c r="U59" i="7"/>
  <c r="X59" i="7"/>
  <c r="AA59" i="7"/>
  <c r="AD59" i="7"/>
  <c r="AG59" i="7"/>
  <c r="AJ59" i="7"/>
  <c r="AM59" i="7"/>
  <c r="AP59" i="7"/>
  <c r="F60" i="7"/>
  <c r="I60" i="7"/>
  <c r="L60" i="7"/>
  <c r="O60" i="7"/>
  <c r="R60" i="7"/>
  <c r="U60" i="7"/>
  <c r="X60" i="7"/>
  <c r="AA60" i="7"/>
  <c r="AD60" i="7"/>
  <c r="AG60" i="7"/>
  <c r="AJ60" i="7"/>
  <c r="AM60" i="7"/>
  <c r="AP60" i="7"/>
  <c r="AS60" i="7"/>
  <c r="E61" i="7"/>
  <c r="F61" i="7"/>
  <c r="H61" i="7"/>
  <c r="I61" i="7"/>
  <c r="K61" i="7"/>
  <c r="L61" i="7"/>
  <c r="N61" i="7"/>
  <c r="O61" i="7" s="1"/>
  <c r="Q61" i="7"/>
  <c r="R61" i="7" s="1"/>
  <c r="T61" i="7"/>
  <c r="U61" i="7"/>
  <c r="W61" i="7"/>
  <c r="X61" i="7" s="1"/>
  <c r="Z61" i="7"/>
  <c r="AA61" i="7" s="1"/>
  <c r="AC61" i="7"/>
  <c r="AD61" i="7"/>
  <c r="AF61" i="7"/>
  <c r="AG61" i="7"/>
  <c r="AI61" i="7"/>
  <c r="AJ61" i="7"/>
  <c r="AL61" i="7"/>
  <c r="AM61" i="7" s="1"/>
  <c r="AO61" i="7"/>
  <c r="AO62" i="7" s="1"/>
  <c r="AP61" i="7"/>
  <c r="D62" i="7"/>
  <c r="G62" i="7"/>
  <c r="H62" i="7" s="1"/>
  <c r="J62" i="7"/>
  <c r="M62" i="7"/>
  <c r="P62" i="7"/>
  <c r="S62" i="7"/>
  <c r="T62" i="7"/>
  <c r="U62" i="7" s="1"/>
  <c r="V62" i="7"/>
  <c r="Y62" i="7"/>
  <c r="Z62" i="7"/>
  <c r="AA62" i="7" s="1"/>
  <c r="AB62" i="7"/>
  <c r="AC62" i="7"/>
  <c r="AC63" i="7" s="1"/>
  <c r="AE62" i="7"/>
  <c r="AF62" i="7"/>
  <c r="AG62" i="7" s="1"/>
  <c r="AH62" i="7"/>
  <c r="AI62" i="7"/>
  <c r="AK62" i="7"/>
  <c r="AN62" i="7"/>
  <c r="F67" i="7"/>
  <c r="I67" i="7"/>
  <c r="L67" i="7"/>
  <c r="O67" i="7"/>
  <c r="R67" i="7"/>
  <c r="U67" i="7"/>
  <c r="X67" i="7"/>
  <c r="AA67" i="7"/>
  <c r="AD67" i="7"/>
  <c r="AG67" i="7"/>
  <c r="AJ67" i="7"/>
  <c r="AM67" i="7"/>
  <c r="AP67" i="7"/>
  <c r="AS67" i="7"/>
  <c r="F68" i="7"/>
  <c r="I68" i="7"/>
  <c r="L68" i="7"/>
  <c r="O68" i="7"/>
  <c r="R68" i="7"/>
  <c r="U68" i="7"/>
  <c r="X68" i="7"/>
  <c r="AA68" i="7"/>
  <c r="AD68" i="7"/>
  <c r="AG68" i="7"/>
  <c r="AJ68" i="7"/>
  <c r="AM68" i="7"/>
  <c r="AP68" i="7"/>
  <c r="F69" i="7"/>
  <c r="I69" i="7"/>
  <c r="L69" i="7"/>
  <c r="O69" i="7"/>
  <c r="R69" i="7"/>
  <c r="U69" i="7"/>
  <c r="X69" i="7"/>
  <c r="AA69" i="7"/>
  <c r="AD69" i="7"/>
  <c r="AG69" i="7"/>
  <c r="AJ69" i="7"/>
  <c r="AM69" i="7"/>
  <c r="AP69" i="7"/>
  <c r="F70" i="7"/>
  <c r="I70" i="7"/>
  <c r="L70" i="7"/>
  <c r="O70" i="7"/>
  <c r="R70" i="7"/>
  <c r="U70" i="7"/>
  <c r="X70" i="7"/>
  <c r="AA70" i="7"/>
  <c r="AD70" i="7"/>
  <c r="AG70" i="7"/>
  <c r="AJ70" i="7"/>
  <c r="AM70" i="7"/>
  <c r="AP70" i="7"/>
  <c r="F71" i="7"/>
  <c r="I71" i="7"/>
  <c r="L71" i="7"/>
  <c r="O71" i="7"/>
  <c r="R71" i="7"/>
  <c r="U71" i="7"/>
  <c r="X71" i="7"/>
  <c r="AA71" i="7"/>
  <c r="AD71" i="7"/>
  <c r="AG71" i="7"/>
  <c r="AJ71" i="7"/>
  <c r="AM71" i="7"/>
  <c r="AP71" i="7"/>
  <c r="F72" i="7"/>
  <c r="I72" i="7"/>
  <c r="L72" i="7"/>
  <c r="O72" i="7"/>
  <c r="R72" i="7"/>
  <c r="U72" i="7"/>
  <c r="X72" i="7"/>
  <c r="AA72" i="7"/>
  <c r="AD72" i="7"/>
  <c r="AG72" i="7"/>
  <c r="AJ72" i="7"/>
  <c r="AM72" i="7"/>
  <c r="AP72" i="7"/>
  <c r="AQ72" i="7"/>
  <c r="AS72" i="7"/>
  <c r="F73" i="7"/>
  <c r="I73" i="7"/>
  <c r="L73" i="7"/>
  <c r="AQ73" i="7"/>
  <c r="AS73" i="7"/>
  <c r="O73" i="7"/>
  <c r="R73" i="7"/>
  <c r="U73" i="7"/>
  <c r="X73" i="7"/>
  <c r="AA73" i="7"/>
  <c r="AD73" i="7"/>
  <c r="AG73" i="7"/>
  <c r="AJ73" i="7"/>
  <c r="AM73" i="7"/>
  <c r="AP73" i="7"/>
  <c r="F74" i="7"/>
  <c r="I74" i="7"/>
  <c r="L74" i="7"/>
  <c r="O74" i="7"/>
  <c r="R74" i="7"/>
  <c r="U74" i="7"/>
  <c r="X74" i="7"/>
  <c r="AA74" i="7"/>
  <c r="AD74" i="7"/>
  <c r="AG74" i="7"/>
  <c r="AJ74" i="7"/>
  <c r="AM74" i="7"/>
  <c r="AP74" i="7"/>
  <c r="F75" i="7"/>
  <c r="I75" i="7"/>
  <c r="L75" i="7"/>
  <c r="O75" i="7"/>
  <c r="R75" i="7"/>
  <c r="U75" i="7"/>
  <c r="X75" i="7"/>
  <c r="AA75" i="7"/>
  <c r="AD75" i="7"/>
  <c r="AG75" i="7"/>
  <c r="AJ75" i="7"/>
  <c r="AM75" i="7"/>
  <c r="AP75" i="7"/>
  <c r="F76" i="7"/>
  <c r="I76" i="7"/>
  <c r="L76" i="7"/>
  <c r="O76" i="7"/>
  <c r="R76" i="7"/>
  <c r="U76" i="7"/>
  <c r="X76" i="7"/>
  <c r="AA76" i="7"/>
  <c r="AD76" i="7"/>
  <c r="AG76" i="7"/>
  <c r="AJ76" i="7"/>
  <c r="AM76" i="7"/>
  <c r="AP76" i="7"/>
  <c r="AQ76" i="7"/>
  <c r="AS76" i="7"/>
  <c r="F77" i="7"/>
  <c r="I77" i="7"/>
  <c r="L77" i="7"/>
  <c r="O77" i="7"/>
  <c r="R77" i="7"/>
  <c r="U77" i="7"/>
  <c r="X77" i="7"/>
  <c r="AA77" i="7"/>
  <c r="AD77" i="7"/>
  <c r="AG77" i="7"/>
  <c r="AJ77" i="7"/>
  <c r="AM77" i="7"/>
  <c r="AP77" i="7"/>
  <c r="E78" i="7"/>
  <c r="F78" i="7" s="1"/>
  <c r="H78" i="7"/>
  <c r="I78" i="7"/>
  <c r="K78" i="7"/>
  <c r="L78" i="7"/>
  <c r="N78" i="7"/>
  <c r="O78" i="7" s="1"/>
  <c r="Q78" i="7"/>
  <c r="R78" i="7"/>
  <c r="T78" i="7"/>
  <c r="U78" i="7"/>
  <c r="W78" i="7"/>
  <c r="X78" i="7" s="1"/>
  <c r="Z78" i="7"/>
  <c r="AA78" i="7"/>
  <c r="AC78" i="7"/>
  <c r="AD78" i="7" s="1"/>
  <c r="AF78" i="7"/>
  <c r="AG78" i="7" s="1"/>
  <c r="AI78" i="7"/>
  <c r="AJ78" i="7" s="1"/>
  <c r="AL78" i="7"/>
  <c r="AM78" i="7" s="1"/>
  <c r="AO78" i="7"/>
  <c r="AP78" i="7"/>
  <c r="D79" i="7"/>
  <c r="G79" i="7"/>
  <c r="H79" i="7"/>
  <c r="H80" i="7" s="1"/>
  <c r="J79" i="7"/>
  <c r="K79" i="7" s="1"/>
  <c r="M79" i="7"/>
  <c r="N79" i="7" s="1"/>
  <c r="P79" i="7"/>
  <c r="S79" i="7"/>
  <c r="T79" i="7" s="1"/>
  <c r="V79" i="7"/>
  <c r="Y79" i="7"/>
  <c r="Z79" i="7" s="1"/>
  <c r="AB79" i="7"/>
  <c r="AC79" i="7" s="1"/>
  <c r="AE79" i="7"/>
  <c r="AF79" i="7"/>
  <c r="AH79" i="7"/>
  <c r="AK79" i="7"/>
  <c r="AN79" i="7"/>
  <c r="AO79" i="7"/>
  <c r="AP79" i="7" s="1"/>
  <c r="AO80" i="7"/>
  <c r="F84" i="7"/>
  <c r="I84" i="7"/>
  <c r="L84" i="7"/>
  <c r="O84" i="7"/>
  <c r="R84" i="7"/>
  <c r="U84" i="7"/>
  <c r="X84" i="7"/>
  <c r="AA84" i="7"/>
  <c r="AD84" i="7"/>
  <c r="AG84" i="7"/>
  <c r="AJ84" i="7"/>
  <c r="AM84" i="7"/>
  <c r="AP84" i="7"/>
  <c r="AS84" i="7"/>
  <c r="F85" i="7"/>
  <c r="I85" i="7"/>
  <c r="L85" i="7"/>
  <c r="O85" i="7"/>
  <c r="R85" i="7"/>
  <c r="U85" i="7"/>
  <c r="X85" i="7"/>
  <c r="AA85" i="7"/>
  <c r="AD85" i="7"/>
  <c r="AG85" i="7"/>
  <c r="AJ85" i="7"/>
  <c r="AM85" i="7"/>
  <c r="AP85" i="7"/>
  <c r="F86" i="7"/>
  <c r="I86" i="7"/>
  <c r="L86" i="7"/>
  <c r="O86" i="7"/>
  <c r="R86" i="7"/>
  <c r="U86" i="7"/>
  <c r="X86" i="7"/>
  <c r="AA86" i="7"/>
  <c r="AD86" i="7"/>
  <c r="AG86" i="7"/>
  <c r="AJ86" i="7"/>
  <c r="AM86" i="7"/>
  <c r="AP86" i="7"/>
  <c r="F87" i="7"/>
  <c r="I87" i="7"/>
  <c r="L87" i="7"/>
  <c r="O87" i="7"/>
  <c r="R87" i="7"/>
  <c r="U87" i="7"/>
  <c r="X87" i="7"/>
  <c r="AA87" i="7"/>
  <c r="AD87" i="7"/>
  <c r="AG87" i="7"/>
  <c r="AJ87" i="7"/>
  <c r="AM87" i="7"/>
  <c r="AP87" i="7"/>
  <c r="F88" i="7"/>
  <c r="I88" i="7"/>
  <c r="L88" i="7"/>
  <c r="O88" i="7"/>
  <c r="R88" i="7"/>
  <c r="U88" i="7"/>
  <c r="X88" i="7"/>
  <c r="AA88" i="7"/>
  <c r="AD88" i="7"/>
  <c r="AG88" i="7"/>
  <c r="AJ88" i="7"/>
  <c r="AM88" i="7"/>
  <c r="AP88" i="7"/>
  <c r="F89" i="7"/>
  <c r="I89" i="7"/>
  <c r="L89" i="7"/>
  <c r="O89" i="7"/>
  <c r="AQ89" i="7" s="1"/>
  <c r="AS89" i="7" s="1"/>
  <c r="R89" i="7"/>
  <c r="U89" i="7"/>
  <c r="X89" i="7"/>
  <c r="AA89" i="7"/>
  <c r="AD89" i="7"/>
  <c r="AG89" i="7"/>
  <c r="AJ89" i="7"/>
  <c r="AM89" i="7"/>
  <c r="AP89" i="7"/>
  <c r="F90" i="7"/>
  <c r="I90" i="7"/>
  <c r="L90" i="7"/>
  <c r="O90" i="7"/>
  <c r="R90" i="7"/>
  <c r="U90" i="7"/>
  <c r="X90" i="7"/>
  <c r="AA90" i="7"/>
  <c r="AD90" i="7"/>
  <c r="AG90" i="7"/>
  <c r="AJ90" i="7"/>
  <c r="AM90" i="7"/>
  <c r="AP90" i="7"/>
  <c r="F91" i="7"/>
  <c r="I91" i="7"/>
  <c r="L91" i="7"/>
  <c r="O91" i="7"/>
  <c r="R91" i="7"/>
  <c r="U91" i="7"/>
  <c r="X91" i="7"/>
  <c r="AA91" i="7"/>
  <c r="AD91" i="7"/>
  <c r="AG91" i="7"/>
  <c r="AJ91" i="7"/>
  <c r="AM91" i="7"/>
  <c r="AP91" i="7"/>
  <c r="F92" i="7"/>
  <c r="I92" i="7"/>
  <c r="L92" i="7"/>
  <c r="O92" i="7"/>
  <c r="R92" i="7"/>
  <c r="U92" i="7"/>
  <c r="X92" i="7"/>
  <c r="AA92" i="7"/>
  <c r="AD92" i="7"/>
  <c r="AG92" i="7"/>
  <c r="AJ92" i="7"/>
  <c r="AM92" i="7"/>
  <c r="AP92" i="7"/>
  <c r="F93" i="7"/>
  <c r="I93" i="7"/>
  <c r="L93" i="7"/>
  <c r="O93" i="7"/>
  <c r="R93" i="7"/>
  <c r="U93" i="7"/>
  <c r="X93" i="7"/>
  <c r="AA93" i="7"/>
  <c r="AD93" i="7"/>
  <c r="AG93" i="7"/>
  <c r="AJ93" i="7"/>
  <c r="AM93" i="7"/>
  <c r="AP93" i="7"/>
  <c r="AS93" i="7"/>
  <c r="E94" i="7"/>
  <c r="F94" i="7" s="1"/>
  <c r="I94" i="7"/>
  <c r="K94" i="7"/>
  <c r="L94" i="7"/>
  <c r="N94" i="7"/>
  <c r="O94" i="7"/>
  <c r="Q94" i="7"/>
  <c r="R94" i="7" s="1"/>
  <c r="T94" i="7"/>
  <c r="U94" i="7"/>
  <c r="W94" i="7"/>
  <c r="X94" i="7" s="1"/>
  <c r="Z94" i="7"/>
  <c r="AA94" i="7" s="1"/>
  <c r="AC94" i="7"/>
  <c r="AD94" i="7" s="1"/>
  <c r="AF94" i="7"/>
  <c r="AG94" i="7" s="1"/>
  <c r="AI94" i="7"/>
  <c r="AJ94" i="7" s="1"/>
  <c r="AL94" i="7"/>
  <c r="AM94" i="7" s="1"/>
  <c r="AO94" i="7"/>
  <c r="AP94" i="7" s="1"/>
  <c r="D95" i="7"/>
  <c r="G95" i="7"/>
  <c r="J95" i="7"/>
  <c r="M95" i="7"/>
  <c r="N95" i="7" s="1"/>
  <c r="P95" i="7"/>
  <c r="Q95" i="7" s="1"/>
  <c r="Q96" i="7" s="1"/>
  <c r="S95" i="7"/>
  <c r="V95" i="7"/>
  <c r="Y95" i="7"/>
  <c r="AB95" i="7"/>
  <c r="AE95" i="7"/>
  <c r="AH95" i="7"/>
  <c r="AI95" i="7" s="1"/>
  <c r="AK95" i="7"/>
  <c r="AN95" i="7"/>
  <c r="F100" i="7"/>
  <c r="I100" i="7"/>
  <c r="L100" i="7"/>
  <c r="O100" i="7"/>
  <c r="R100" i="7"/>
  <c r="U100" i="7"/>
  <c r="X100" i="7"/>
  <c r="AA100" i="7"/>
  <c r="AD100" i="7"/>
  <c r="AG100" i="7"/>
  <c r="AJ100" i="7"/>
  <c r="AM100" i="7"/>
  <c r="AP100" i="7"/>
  <c r="F101" i="7"/>
  <c r="I101" i="7"/>
  <c r="L101" i="7"/>
  <c r="O101" i="7"/>
  <c r="R101" i="7"/>
  <c r="U101" i="7"/>
  <c r="X101" i="7"/>
  <c r="AA101" i="7"/>
  <c r="AD101" i="7"/>
  <c r="AG101" i="7"/>
  <c r="AJ101" i="7"/>
  <c r="AM101" i="7"/>
  <c r="AP101" i="7"/>
  <c r="F102" i="7"/>
  <c r="I102" i="7"/>
  <c r="L102" i="7"/>
  <c r="O102" i="7"/>
  <c r="R102" i="7"/>
  <c r="U102" i="7"/>
  <c r="X102" i="7"/>
  <c r="AA102" i="7"/>
  <c r="AD102" i="7"/>
  <c r="AG102" i="7"/>
  <c r="AJ102" i="7"/>
  <c r="AM102" i="7"/>
  <c r="AP102" i="7"/>
  <c r="F103" i="7"/>
  <c r="I103" i="7"/>
  <c r="L103" i="7"/>
  <c r="O103" i="7"/>
  <c r="R103" i="7"/>
  <c r="U103" i="7"/>
  <c r="X103" i="7"/>
  <c r="AA103" i="7"/>
  <c r="AD103" i="7"/>
  <c r="AG103" i="7"/>
  <c r="AJ103" i="7"/>
  <c r="AM103" i="7"/>
  <c r="AP103" i="7"/>
  <c r="AQ103" i="7"/>
  <c r="AS103" i="7"/>
  <c r="F104" i="7"/>
  <c r="I104" i="7"/>
  <c r="L104" i="7"/>
  <c r="O104" i="7"/>
  <c r="R104" i="7"/>
  <c r="U104" i="7"/>
  <c r="X104" i="7"/>
  <c r="AA104" i="7"/>
  <c r="AD104" i="7"/>
  <c r="AG104" i="7"/>
  <c r="AJ104" i="7"/>
  <c r="AM104" i="7"/>
  <c r="AP104" i="7"/>
  <c r="F105" i="7"/>
  <c r="I105" i="7"/>
  <c r="L105" i="7"/>
  <c r="O105" i="7"/>
  <c r="R105" i="7"/>
  <c r="U105" i="7"/>
  <c r="X105" i="7"/>
  <c r="AA105" i="7"/>
  <c r="AD105" i="7"/>
  <c r="AG105" i="7"/>
  <c r="AJ105" i="7"/>
  <c r="AM105" i="7"/>
  <c r="AP105" i="7"/>
  <c r="AQ105" i="7"/>
  <c r="AS105" i="7"/>
  <c r="F106" i="7"/>
  <c r="I106" i="7"/>
  <c r="L106" i="7"/>
  <c r="O106" i="7"/>
  <c r="R106" i="7"/>
  <c r="U106" i="7"/>
  <c r="X106" i="7"/>
  <c r="AA106" i="7"/>
  <c r="AD106" i="7"/>
  <c r="AG106" i="7"/>
  <c r="AJ106" i="7"/>
  <c r="AM106" i="7"/>
  <c r="AP106" i="7"/>
  <c r="F107" i="7"/>
  <c r="I107" i="7"/>
  <c r="L107" i="7"/>
  <c r="O107" i="7"/>
  <c r="R107" i="7"/>
  <c r="U107" i="7"/>
  <c r="X107" i="7"/>
  <c r="AA107" i="7"/>
  <c r="AD107" i="7"/>
  <c r="AG107" i="7"/>
  <c r="AJ107" i="7"/>
  <c r="AM107" i="7"/>
  <c r="AP107" i="7"/>
  <c r="F108" i="7"/>
  <c r="I108" i="7"/>
  <c r="L108" i="7"/>
  <c r="O108" i="7"/>
  <c r="R108" i="7"/>
  <c r="U108" i="7"/>
  <c r="X108" i="7"/>
  <c r="AA108" i="7"/>
  <c r="AD108" i="7"/>
  <c r="AG108" i="7"/>
  <c r="AJ108" i="7"/>
  <c r="AM108" i="7"/>
  <c r="AP108" i="7"/>
  <c r="AQ108" i="7"/>
  <c r="AS108" i="7"/>
  <c r="F109" i="7"/>
  <c r="I109" i="7"/>
  <c r="L109" i="7"/>
  <c r="O109" i="7"/>
  <c r="R109" i="7"/>
  <c r="U109" i="7"/>
  <c r="X109" i="7"/>
  <c r="AA109" i="7"/>
  <c r="AD109" i="7"/>
  <c r="AG109" i="7"/>
  <c r="AJ109" i="7"/>
  <c r="AM109" i="7"/>
  <c r="AP109" i="7"/>
  <c r="AS109" i="7"/>
  <c r="E110" i="7"/>
  <c r="F110" i="7" s="1"/>
  <c r="H110" i="7"/>
  <c r="H111" i="7" s="1"/>
  <c r="I110" i="7"/>
  <c r="K110" i="7"/>
  <c r="K111" i="7" s="1"/>
  <c r="N110" i="7"/>
  <c r="O110" i="7"/>
  <c r="Q110" i="7"/>
  <c r="R110" i="7" s="1"/>
  <c r="T110" i="7"/>
  <c r="U110" i="7"/>
  <c r="W110" i="7"/>
  <c r="Z110" i="7"/>
  <c r="AA110" i="7"/>
  <c r="AC110" i="7"/>
  <c r="AD110" i="7"/>
  <c r="AF110" i="7"/>
  <c r="AG110" i="7" s="1"/>
  <c r="AI110" i="7"/>
  <c r="AJ110" i="7" s="1"/>
  <c r="AL110" i="7"/>
  <c r="AM110" i="7" s="1"/>
  <c r="AO110" i="7"/>
  <c r="AP110" i="7" s="1"/>
  <c r="D111" i="7"/>
  <c r="E111" i="7" s="1"/>
  <c r="G111" i="7"/>
  <c r="J111" i="7"/>
  <c r="M111" i="7"/>
  <c r="N111" i="7" s="1"/>
  <c r="P111" i="7"/>
  <c r="S111" i="7"/>
  <c r="T111" i="7"/>
  <c r="U111" i="7" s="1"/>
  <c r="V111" i="7"/>
  <c r="Y111" i="7"/>
  <c r="Z111" i="7" s="1"/>
  <c r="AB111" i="7"/>
  <c r="AE111" i="7"/>
  <c r="AH111" i="7"/>
  <c r="AK111" i="7"/>
  <c r="AL111" i="7"/>
  <c r="AN111" i="7"/>
  <c r="F116" i="7"/>
  <c r="I116" i="7"/>
  <c r="L116" i="7"/>
  <c r="O116" i="7"/>
  <c r="R116" i="7"/>
  <c r="U116" i="7"/>
  <c r="X116" i="7"/>
  <c r="AA116" i="7"/>
  <c r="AD116" i="7"/>
  <c r="AG116" i="7"/>
  <c r="AJ116" i="7"/>
  <c r="AM116" i="7"/>
  <c r="AP116" i="7"/>
  <c r="F117" i="7"/>
  <c r="I117" i="7"/>
  <c r="L117" i="7"/>
  <c r="O117" i="7"/>
  <c r="R117" i="7"/>
  <c r="U117" i="7"/>
  <c r="X117" i="7"/>
  <c r="AA117" i="7"/>
  <c r="AD117" i="7"/>
  <c r="AG117" i="7"/>
  <c r="AJ117" i="7"/>
  <c r="AM117" i="7"/>
  <c r="AP117" i="7"/>
  <c r="F118" i="7"/>
  <c r="I118" i="7"/>
  <c r="L118" i="7"/>
  <c r="O118" i="7"/>
  <c r="R118" i="7"/>
  <c r="U118" i="7"/>
  <c r="X118" i="7"/>
  <c r="AA118" i="7"/>
  <c r="AD118" i="7"/>
  <c r="AG118" i="7"/>
  <c r="AJ118" i="7"/>
  <c r="AM118" i="7"/>
  <c r="AP118" i="7"/>
  <c r="F119" i="7"/>
  <c r="I119" i="7"/>
  <c r="L119" i="7"/>
  <c r="O119" i="7"/>
  <c r="R119" i="7"/>
  <c r="U119" i="7"/>
  <c r="X119" i="7"/>
  <c r="AA119" i="7"/>
  <c r="AD119" i="7"/>
  <c r="AG119" i="7"/>
  <c r="AJ119" i="7"/>
  <c r="AM119" i="7"/>
  <c r="AP119" i="7"/>
  <c r="AQ119" i="7"/>
  <c r="AS119" i="7"/>
  <c r="F120" i="7"/>
  <c r="I120" i="7"/>
  <c r="L120" i="7"/>
  <c r="O120" i="7"/>
  <c r="R120" i="7"/>
  <c r="U120" i="7"/>
  <c r="X120" i="7"/>
  <c r="AA120" i="7"/>
  <c r="AD120" i="7"/>
  <c r="AG120" i="7"/>
  <c r="AJ120" i="7"/>
  <c r="AM120" i="7"/>
  <c r="AP120" i="7"/>
  <c r="F121" i="7"/>
  <c r="I121" i="7"/>
  <c r="L121" i="7"/>
  <c r="O121" i="7"/>
  <c r="R121" i="7"/>
  <c r="U121" i="7"/>
  <c r="X121" i="7"/>
  <c r="AA121" i="7"/>
  <c r="AD121" i="7"/>
  <c r="AG121" i="7"/>
  <c r="AJ121" i="7"/>
  <c r="AM121" i="7"/>
  <c r="AP121" i="7"/>
  <c r="F122" i="7"/>
  <c r="I122" i="7"/>
  <c r="L122" i="7"/>
  <c r="O122" i="7"/>
  <c r="R122" i="7"/>
  <c r="U122" i="7"/>
  <c r="X122" i="7"/>
  <c r="AA122" i="7"/>
  <c r="AD122" i="7"/>
  <c r="AG122" i="7"/>
  <c r="AJ122" i="7"/>
  <c r="AM122" i="7"/>
  <c r="AP122" i="7"/>
  <c r="F123" i="7"/>
  <c r="I123" i="7"/>
  <c r="L123" i="7"/>
  <c r="O123" i="7"/>
  <c r="R123" i="7"/>
  <c r="U123" i="7"/>
  <c r="X123" i="7"/>
  <c r="AA123" i="7"/>
  <c r="AD123" i="7"/>
  <c r="AG123" i="7"/>
  <c r="AJ123" i="7"/>
  <c r="AM123" i="7"/>
  <c r="AP123" i="7"/>
  <c r="AQ123" i="7"/>
  <c r="AS123" i="7"/>
  <c r="F124" i="7"/>
  <c r="I124" i="7"/>
  <c r="L124" i="7"/>
  <c r="O124" i="7"/>
  <c r="R124" i="7"/>
  <c r="U124" i="7"/>
  <c r="X124" i="7"/>
  <c r="AA124" i="7"/>
  <c r="AD124" i="7"/>
  <c r="AG124" i="7"/>
  <c r="AJ124" i="7"/>
  <c r="AM124" i="7"/>
  <c r="AP124" i="7"/>
  <c r="AS124" i="7"/>
  <c r="F125" i="7"/>
  <c r="I125" i="7"/>
  <c r="L125" i="7"/>
  <c r="O125" i="7"/>
  <c r="R125" i="7"/>
  <c r="U125" i="7"/>
  <c r="X125" i="7"/>
  <c r="AA125" i="7"/>
  <c r="AD125" i="7"/>
  <c r="AG125" i="7"/>
  <c r="AJ125" i="7"/>
  <c r="AM125" i="7"/>
  <c r="AP125" i="7"/>
  <c r="AS125" i="7"/>
  <c r="E126" i="7"/>
  <c r="E127" i="7" s="1"/>
  <c r="F126" i="7"/>
  <c r="H126" i="7"/>
  <c r="I126" i="7"/>
  <c r="K126" i="7"/>
  <c r="L126" i="7" s="1"/>
  <c r="N126" i="7"/>
  <c r="Q126" i="7"/>
  <c r="R126" i="7"/>
  <c r="T126" i="7"/>
  <c r="U126" i="7" s="1"/>
  <c r="W126" i="7"/>
  <c r="W127" i="7" s="1"/>
  <c r="X126" i="7"/>
  <c r="Z126" i="7"/>
  <c r="AC126" i="7"/>
  <c r="AD126" i="7" s="1"/>
  <c r="AF126" i="7"/>
  <c r="AG126" i="7" s="1"/>
  <c r="AI126" i="7"/>
  <c r="AI127" i="7" s="1"/>
  <c r="AJ126" i="7"/>
  <c r="AL126" i="7"/>
  <c r="AO126" i="7"/>
  <c r="AP126" i="7"/>
  <c r="D127" i="7"/>
  <c r="G127" i="7"/>
  <c r="H127" i="7" s="1"/>
  <c r="J127" i="7"/>
  <c r="M127" i="7"/>
  <c r="P127" i="7"/>
  <c r="Q127" i="7"/>
  <c r="R127" i="7" s="1"/>
  <c r="S127" i="7"/>
  <c r="V127" i="7"/>
  <c r="Y127" i="7"/>
  <c r="Z127" i="7" s="1"/>
  <c r="AB127" i="7"/>
  <c r="AC127" i="7"/>
  <c r="AD127" i="7" s="1"/>
  <c r="AE127" i="7"/>
  <c r="AH127" i="7"/>
  <c r="AK127" i="7"/>
  <c r="AN127" i="7"/>
  <c r="AO127" i="7"/>
  <c r="F132" i="7"/>
  <c r="I132" i="7"/>
  <c r="L132" i="7"/>
  <c r="O132" i="7"/>
  <c r="R132" i="7"/>
  <c r="U132" i="7"/>
  <c r="X132" i="7"/>
  <c r="AA132" i="7"/>
  <c r="AD132" i="7"/>
  <c r="AG132" i="7"/>
  <c r="AJ132" i="7"/>
  <c r="AM132" i="7"/>
  <c r="AP132" i="7"/>
  <c r="F133" i="7"/>
  <c r="I133" i="7"/>
  <c r="L133" i="7"/>
  <c r="O133" i="7"/>
  <c r="R133" i="7"/>
  <c r="U133" i="7"/>
  <c r="X133" i="7"/>
  <c r="AA133" i="7"/>
  <c r="AD133" i="7"/>
  <c r="AG133" i="7"/>
  <c r="AJ133" i="7"/>
  <c r="AM133" i="7"/>
  <c r="AP133" i="7"/>
  <c r="F134" i="7"/>
  <c r="I134" i="7"/>
  <c r="L134" i="7"/>
  <c r="O134" i="7"/>
  <c r="R134" i="7"/>
  <c r="U134" i="7"/>
  <c r="X134" i="7"/>
  <c r="AA134" i="7"/>
  <c r="AD134" i="7"/>
  <c r="AG134" i="7"/>
  <c r="AJ134" i="7"/>
  <c r="AM134" i="7"/>
  <c r="AP134" i="7"/>
  <c r="F135" i="7"/>
  <c r="I135" i="7"/>
  <c r="L135" i="7"/>
  <c r="O135" i="7"/>
  <c r="R135" i="7"/>
  <c r="U135" i="7"/>
  <c r="X135" i="7"/>
  <c r="AA135" i="7"/>
  <c r="AD135" i="7"/>
  <c r="AG135" i="7"/>
  <c r="AJ135" i="7"/>
  <c r="AM135" i="7"/>
  <c r="AP135" i="7"/>
  <c r="F136" i="7"/>
  <c r="I136" i="7"/>
  <c r="L136" i="7"/>
  <c r="O136" i="7"/>
  <c r="R136" i="7"/>
  <c r="U136" i="7"/>
  <c r="X136" i="7"/>
  <c r="AA136" i="7"/>
  <c r="AD136" i="7"/>
  <c r="AG136" i="7"/>
  <c r="AJ136" i="7"/>
  <c r="AM136" i="7"/>
  <c r="AP136" i="7"/>
  <c r="F137" i="7"/>
  <c r="I137" i="7"/>
  <c r="L137" i="7"/>
  <c r="O137" i="7"/>
  <c r="R137" i="7"/>
  <c r="U137" i="7"/>
  <c r="X137" i="7"/>
  <c r="AA137" i="7"/>
  <c r="AD137" i="7"/>
  <c r="AG137" i="7"/>
  <c r="AJ137" i="7"/>
  <c r="AM137" i="7"/>
  <c r="AP137" i="7"/>
  <c r="AQ137" i="7"/>
  <c r="AS137" i="7"/>
  <c r="F138" i="7"/>
  <c r="I138" i="7"/>
  <c r="L138" i="7"/>
  <c r="O138" i="7"/>
  <c r="R138" i="7"/>
  <c r="U138" i="7"/>
  <c r="X138" i="7"/>
  <c r="AA138" i="7"/>
  <c r="AD138" i="7"/>
  <c r="AG138" i="7"/>
  <c r="AJ138" i="7"/>
  <c r="AM138" i="7"/>
  <c r="AP138" i="7"/>
  <c r="F139" i="7"/>
  <c r="I139" i="7"/>
  <c r="L139" i="7"/>
  <c r="O139" i="7"/>
  <c r="R139" i="7"/>
  <c r="U139" i="7"/>
  <c r="X139" i="7"/>
  <c r="AA139" i="7"/>
  <c r="AD139" i="7"/>
  <c r="AG139" i="7"/>
  <c r="AJ139" i="7"/>
  <c r="AM139" i="7"/>
  <c r="AP139" i="7"/>
  <c r="F140" i="7"/>
  <c r="I140" i="7"/>
  <c r="L140" i="7"/>
  <c r="O140" i="7"/>
  <c r="R140" i="7"/>
  <c r="U140" i="7"/>
  <c r="X140" i="7"/>
  <c r="AA140" i="7"/>
  <c r="AD140" i="7"/>
  <c r="AG140" i="7"/>
  <c r="AJ140" i="7"/>
  <c r="AM140" i="7"/>
  <c r="AP140" i="7"/>
  <c r="F141" i="7"/>
  <c r="I141" i="7"/>
  <c r="L141" i="7"/>
  <c r="O141" i="7"/>
  <c r="R141" i="7"/>
  <c r="U141" i="7"/>
  <c r="X141" i="7"/>
  <c r="AA141" i="7"/>
  <c r="AD141" i="7"/>
  <c r="AG141" i="7"/>
  <c r="AJ141" i="7"/>
  <c r="AM141" i="7"/>
  <c r="AP141" i="7"/>
  <c r="AS141" i="7"/>
  <c r="E142" i="7"/>
  <c r="F142" i="7" s="1"/>
  <c r="H142" i="7"/>
  <c r="I142" i="7"/>
  <c r="K142" i="7"/>
  <c r="L142" i="7" s="1"/>
  <c r="N142" i="7"/>
  <c r="O142" i="7" s="1"/>
  <c r="Q142" i="7"/>
  <c r="R142" i="7"/>
  <c r="T142" i="7"/>
  <c r="U142" i="7" s="1"/>
  <c r="W142" i="7"/>
  <c r="X142" i="7"/>
  <c r="Z142" i="7"/>
  <c r="AA142" i="7" s="1"/>
  <c r="AC142" i="7"/>
  <c r="AD142" i="7" s="1"/>
  <c r="AF142" i="7"/>
  <c r="AG142" i="7"/>
  <c r="AI142" i="7"/>
  <c r="AJ142" i="7" s="1"/>
  <c r="AL142" i="7"/>
  <c r="AM142" i="7" s="1"/>
  <c r="AO142" i="7"/>
  <c r="AP142" i="7" s="1"/>
  <c r="D143" i="7"/>
  <c r="G143" i="7"/>
  <c r="H143" i="7" s="1"/>
  <c r="J143" i="7"/>
  <c r="M143" i="7"/>
  <c r="P143" i="7"/>
  <c r="S143" i="7"/>
  <c r="V143" i="7"/>
  <c r="W143" i="7"/>
  <c r="X143" i="7" s="1"/>
  <c r="Y143" i="7"/>
  <c r="AB143" i="7"/>
  <c r="AE143" i="7"/>
  <c r="AH143" i="7"/>
  <c r="AK143" i="7"/>
  <c r="AL143" i="7"/>
  <c r="AM143" i="7" s="1"/>
  <c r="AN143" i="7"/>
  <c r="AO143" i="7" s="1"/>
  <c r="F148" i="7"/>
  <c r="I148" i="7"/>
  <c r="L148" i="7"/>
  <c r="O148" i="7"/>
  <c r="R148" i="7"/>
  <c r="U148" i="7"/>
  <c r="X148" i="7"/>
  <c r="AA148" i="7"/>
  <c r="AD148" i="7"/>
  <c r="AG148" i="7"/>
  <c r="AJ148" i="7"/>
  <c r="AM148" i="7"/>
  <c r="AP148" i="7"/>
  <c r="F149" i="7"/>
  <c r="I149" i="7"/>
  <c r="L149" i="7"/>
  <c r="O149" i="7"/>
  <c r="R149" i="7"/>
  <c r="U149" i="7"/>
  <c r="X149" i="7"/>
  <c r="AA149" i="7"/>
  <c r="AD149" i="7"/>
  <c r="AG149" i="7"/>
  <c r="AJ149" i="7"/>
  <c r="AM149" i="7"/>
  <c r="AP149" i="7"/>
  <c r="F150" i="7"/>
  <c r="I150" i="7"/>
  <c r="L150" i="7"/>
  <c r="O150" i="7"/>
  <c r="R150" i="7"/>
  <c r="U150" i="7"/>
  <c r="X150" i="7"/>
  <c r="AA150" i="7"/>
  <c r="AD150" i="7"/>
  <c r="AG150" i="7"/>
  <c r="AJ150" i="7"/>
  <c r="AM150" i="7"/>
  <c r="AP150" i="7"/>
  <c r="F151" i="7"/>
  <c r="I151" i="7"/>
  <c r="L151" i="7"/>
  <c r="O151" i="7"/>
  <c r="R151" i="7"/>
  <c r="U151" i="7"/>
  <c r="X151" i="7"/>
  <c r="AA151" i="7"/>
  <c r="AD151" i="7"/>
  <c r="AG151" i="7"/>
  <c r="AJ151" i="7"/>
  <c r="AM151" i="7"/>
  <c r="AP151" i="7"/>
  <c r="F152" i="7"/>
  <c r="AQ152" i="7"/>
  <c r="AS152" i="7"/>
  <c r="I152" i="7"/>
  <c r="L152" i="7"/>
  <c r="O152" i="7"/>
  <c r="R152" i="7"/>
  <c r="U152" i="7"/>
  <c r="X152" i="7"/>
  <c r="AA152" i="7"/>
  <c r="AD152" i="7"/>
  <c r="AG152" i="7"/>
  <c r="AJ152" i="7"/>
  <c r="AM152" i="7"/>
  <c r="AP152" i="7"/>
  <c r="F153" i="7"/>
  <c r="AQ153" i="7"/>
  <c r="AS153" i="7"/>
  <c r="I153" i="7"/>
  <c r="L153" i="7"/>
  <c r="O153" i="7"/>
  <c r="R153" i="7"/>
  <c r="U153" i="7"/>
  <c r="X153" i="7"/>
  <c r="AA153" i="7"/>
  <c r="AD153" i="7"/>
  <c r="AG153" i="7"/>
  <c r="AJ153" i="7"/>
  <c r="AM153" i="7"/>
  <c r="AP153" i="7"/>
  <c r="F154" i="7"/>
  <c r="I154" i="7"/>
  <c r="L154" i="7"/>
  <c r="O154" i="7"/>
  <c r="AQ154" i="7"/>
  <c r="AS154" i="7"/>
  <c r="R154" i="7"/>
  <c r="U154" i="7"/>
  <c r="X154" i="7"/>
  <c r="AA154" i="7"/>
  <c r="AD154" i="7"/>
  <c r="AG154" i="7"/>
  <c r="AJ154" i="7"/>
  <c r="AM154" i="7"/>
  <c r="AP154" i="7"/>
  <c r="F155" i="7"/>
  <c r="I155" i="7"/>
  <c r="L155" i="7"/>
  <c r="O155" i="7"/>
  <c r="R155" i="7"/>
  <c r="U155" i="7"/>
  <c r="X155" i="7"/>
  <c r="AA155" i="7"/>
  <c r="AD155" i="7"/>
  <c r="AG155" i="7"/>
  <c r="AJ155" i="7"/>
  <c r="AM155" i="7"/>
  <c r="AP155" i="7"/>
  <c r="F156" i="7"/>
  <c r="AQ156" i="7"/>
  <c r="AS156" i="7"/>
  <c r="I156" i="7"/>
  <c r="L156" i="7"/>
  <c r="O156" i="7"/>
  <c r="R156" i="7"/>
  <c r="U156" i="7"/>
  <c r="X156" i="7"/>
  <c r="AA156" i="7"/>
  <c r="AD156" i="7"/>
  <c r="AG156" i="7"/>
  <c r="AJ156" i="7"/>
  <c r="AM156" i="7"/>
  <c r="AP156" i="7"/>
  <c r="F157" i="7"/>
  <c r="AQ157" i="7"/>
  <c r="AS157" i="7"/>
  <c r="I157" i="7"/>
  <c r="L157" i="7"/>
  <c r="O157" i="7"/>
  <c r="R157" i="7"/>
  <c r="U157" i="7"/>
  <c r="X157" i="7"/>
  <c r="AA157" i="7"/>
  <c r="AD157" i="7"/>
  <c r="AG157" i="7"/>
  <c r="AJ157" i="7"/>
  <c r="AM157" i="7"/>
  <c r="AP157" i="7"/>
  <c r="E158" i="7"/>
  <c r="F158" i="7"/>
  <c r="H158" i="7"/>
  <c r="I158" i="7" s="1"/>
  <c r="K158" i="7"/>
  <c r="L158" i="7"/>
  <c r="N158" i="7"/>
  <c r="O158" i="7"/>
  <c r="Q158" i="7"/>
  <c r="R158" i="7" s="1"/>
  <c r="T158" i="7"/>
  <c r="U158" i="7" s="1"/>
  <c r="W158" i="7"/>
  <c r="X158" i="7" s="1"/>
  <c r="Z158" i="7"/>
  <c r="AA158" i="7"/>
  <c r="AC158" i="7"/>
  <c r="AD158" i="7"/>
  <c r="AF158" i="7"/>
  <c r="AG158" i="7" s="1"/>
  <c r="AI158" i="7"/>
  <c r="AJ158" i="7" s="1"/>
  <c r="AL158" i="7"/>
  <c r="AM158" i="7" s="1"/>
  <c r="AO158" i="7"/>
  <c r="AP158" i="7" s="1"/>
  <c r="D159" i="7"/>
  <c r="E159" i="7" s="1"/>
  <c r="G159" i="7"/>
  <c r="H159" i="7" s="1"/>
  <c r="J159" i="7"/>
  <c r="K159" i="7"/>
  <c r="L159" i="7"/>
  <c r="M159" i="7"/>
  <c r="N159" i="7"/>
  <c r="P159" i="7"/>
  <c r="S159" i="7"/>
  <c r="V159" i="7"/>
  <c r="Y159" i="7"/>
  <c r="Z159" i="7"/>
  <c r="AA159" i="7" s="1"/>
  <c r="AB159" i="7"/>
  <c r="AC159" i="7"/>
  <c r="AD159" i="7" s="1"/>
  <c r="AE159" i="7"/>
  <c r="AH159" i="7"/>
  <c r="AK159" i="7"/>
  <c r="AN159" i="7"/>
  <c r="AO159" i="7" s="1"/>
  <c r="F164" i="7"/>
  <c r="I164" i="7"/>
  <c r="L164" i="7"/>
  <c r="O164" i="7"/>
  <c r="R164" i="7"/>
  <c r="U164" i="7"/>
  <c r="X164" i="7"/>
  <c r="AA164" i="7"/>
  <c r="AD164" i="7"/>
  <c r="AG164" i="7"/>
  <c r="AJ164" i="7"/>
  <c r="AM164" i="7"/>
  <c r="AP164" i="7"/>
  <c r="F165" i="7"/>
  <c r="I165" i="7"/>
  <c r="L165" i="7"/>
  <c r="O165" i="7"/>
  <c r="R165" i="7"/>
  <c r="U165" i="7"/>
  <c r="X165" i="7"/>
  <c r="AA165" i="7"/>
  <c r="AD165" i="7"/>
  <c r="AG165" i="7"/>
  <c r="AJ165" i="7"/>
  <c r="AM165" i="7"/>
  <c r="AP165" i="7"/>
  <c r="F166" i="7"/>
  <c r="I166" i="7"/>
  <c r="L166" i="7"/>
  <c r="O166" i="7"/>
  <c r="R166" i="7"/>
  <c r="U166" i="7"/>
  <c r="X166" i="7"/>
  <c r="AA166" i="7"/>
  <c r="AD166" i="7"/>
  <c r="AG166" i="7"/>
  <c r="AJ166" i="7"/>
  <c r="AM166" i="7"/>
  <c r="AP166" i="7"/>
  <c r="F167" i="7"/>
  <c r="I167" i="7"/>
  <c r="L167" i="7"/>
  <c r="O167" i="7"/>
  <c r="R167" i="7"/>
  <c r="U167" i="7"/>
  <c r="X167" i="7"/>
  <c r="AA167" i="7"/>
  <c r="AD167" i="7"/>
  <c r="AG167" i="7"/>
  <c r="AJ167" i="7"/>
  <c r="AM167" i="7"/>
  <c r="AP167" i="7"/>
  <c r="AQ167" i="7"/>
  <c r="AS167" i="7"/>
  <c r="F168" i="7"/>
  <c r="AQ168" i="7"/>
  <c r="AS168" i="7"/>
  <c r="I168" i="7"/>
  <c r="L168" i="7"/>
  <c r="O168" i="7"/>
  <c r="R168" i="7"/>
  <c r="U168" i="7"/>
  <c r="X168" i="7"/>
  <c r="AA168" i="7"/>
  <c r="AD168" i="7"/>
  <c r="AG168" i="7"/>
  <c r="AJ168" i="7"/>
  <c r="AM168" i="7"/>
  <c r="AP168" i="7"/>
  <c r="F169" i="7"/>
  <c r="I169" i="7"/>
  <c r="L169" i="7"/>
  <c r="O169" i="7"/>
  <c r="AQ169" i="7"/>
  <c r="AS169" i="7"/>
  <c r="R169" i="7"/>
  <c r="U169" i="7"/>
  <c r="X169" i="7"/>
  <c r="AA169" i="7"/>
  <c r="AD169" i="7"/>
  <c r="AG169" i="7"/>
  <c r="AJ169" i="7"/>
  <c r="AM169" i="7"/>
  <c r="AP169" i="7"/>
  <c r="F170" i="7"/>
  <c r="AQ170" i="7"/>
  <c r="AS170" i="7"/>
  <c r="I170" i="7"/>
  <c r="L170" i="7"/>
  <c r="O170" i="7"/>
  <c r="R170" i="7"/>
  <c r="U170" i="7"/>
  <c r="X170" i="7"/>
  <c r="AA170" i="7"/>
  <c r="AD170" i="7"/>
  <c r="AG170" i="7"/>
  <c r="AJ170" i="7"/>
  <c r="AM170" i="7"/>
  <c r="AP170" i="7"/>
  <c r="F171" i="7"/>
  <c r="I171" i="7"/>
  <c r="L171" i="7"/>
  <c r="O171" i="7"/>
  <c r="R171" i="7"/>
  <c r="U171" i="7"/>
  <c r="X171" i="7"/>
  <c r="AA171" i="7"/>
  <c r="AD171" i="7"/>
  <c r="AG171" i="7"/>
  <c r="AJ171" i="7"/>
  <c r="AM171" i="7"/>
  <c r="AP171" i="7"/>
  <c r="AQ171" i="7"/>
  <c r="AS171" i="7"/>
  <c r="F172" i="7"/>
  <c r="AQ172" i="7"/>
  <c r="AS172" i="7"/>
  <c r="I172" i="7"/>
  <c r="L172" i="7"/>
  <c r="O172" i="7"/>
  <c r="R172" i="7"/>
  <c r="U172" i="7"/>
  <c r="X172" i="7"/>
  <c r="AA172" i="7"/>
  <c r="AD172" i="7"/>
  <c r="AG172" i="7"/>
  <c r="AJ172" i="7"/>
  <c r="AM172" i="7"/>
  <c r="AP172" i="7"/>
  <c r="F173" i="7"/>
  <c r="I173" i="7"/>
  <c r="L173" i="7"/>
  <c r="O173" i="7"/>
  <c r="R173" i="7"/>
  <c r="U173" i="7"/>
  <c r="X173" i="7"/>
  <c r="AA173" i="7"/>
  <c r="AD173" i="7"/>
  <c r="AG173" i="7"/>
  <c r="AJ173" i="7"/>
  <c r="AM173" i="7"/>
  <c r="AP173" i="7"/>
  <c r="AS173" i="7"/>
  <c r="E174" i="7"/>
  <c r="F174" i="7" s="1"/>
  <c r="H174" i="7"/>
  <c r="I174" i="7" s="1"/>
  <c r="K174" i="7"/>
  <c r="L174" i="7"/>
  <c r="N174" i="7"/>
  <c r="O174" i="7"/>
  <c r="Q174" i="7"/>
  <c r="R174" i="7" s="1"/>
  <c r="T174" i="7"/>
  <c r="U174" i="7" s="1"/>
  <c r="W174" i="7"/>
  <c r="X174" i="7"/>
  <c r="Z174" i="7"/>
  <c r="AA174" i="7"/>
  <c r="AC174" i="7"/>
  <c r="AD174" i="7" s="1"/>
  <c r="AF174" i="7"/>
  <c r="AG174" i="7" s="1"/>
  <c r="AI174" i="7"/>
  <c r="AJ174" i="7"/>
  <c r="AL174" i="7"/>
  <c r="AM174" i="7" s="1"/>
  <c r="AO174" i="7"/>
  <c r="AP174" i="7" s="1"/>
  <c r="D175" i="7"/>
  <c r="E175" i="7" s="1"/>
  <c r="G175" i="7"/>
  <c r="J175" i="7"/>
  <c r="K175" i="7"/>
  <c r="K176" i="7" s="1"/>
  <c r="M175" i="7"/>
  <c r="N175" i="7" s="1"/>
  <c r="P175" i="7"/>
  <c r="Q175" i="7" s="1"/>
  <c r="S175" i="7"/>
  <c r="T175" i="7"/>
  <c r="U175" i="7" s="1"/>
  <c r="V175" i="7"/>
  <c r="W175" i="7" s="1"/>
  <c r="Y175" i="7"/>
  <c r="Z175" i="7"/>
  <c r="AA175" i="7" s="1"/>
  <c r="AB175" i="7"/>
  <c r="AE175" i="7"/>
  <c r="AH175" i="7"/>
  <c r="AK175" i="7"/>
  <c r="AN175" i="7"/>
  <c r="F180" i="7"/>
  <c r="I180" i="7"/>
  <c r="L180" i="7"/>
  <c r="O180" i="7"/>
  <c r="R180" i="7"/>
  <c r="U180" i="7"/>
  <c r="X180" i="7"/>
  <c r="AA180" i="7"/>
  <c r="AD180" i="7"/>
  <c r="AG180" i="7"/>
  <c r="AJ180" i="7"/>
  <c r="AM180" i="7"/>
  <c r="AP180" i="7"/>
  <c r="F181" i="7"/>
  <c r="I181" i="7"/>
  <c r="L181" i="7"/>
  <c r="O181" i="7"/>
  <c r="R181" i="7"/>
  <c r="U181" i="7"/>
  <c r="X181" i="7"/>
  <c r="AA181" i="7"/>
  <c r="AD181" i="7"/>
  <c r="AG181" i="7"/>
  <c r="AJ181" i="7"/>
  <c r="AM181" i="7"/>
  <c r="AP181" i="7"/>
  <c r="F182" i="7"/>
  <c r="I182" i="7"/>
  <c r="L182" i="7"/>
  <c r="O182" i="7"/>
  <c r="R182" i="7"/>
  <c r="U182" i="7"/>
  <c r="X182" i="7"/>
  <c r="AA182" i="7"/>
  <c r="AD182" i="7"/>
  <c r="AG182" i="7"/>
  <c r="AJ182" i="7"/>
  <c r="AM182" i="7"/>
  <c r="AP182" i="7"/>
  <c r="F183" i="7"/>
  <c r="I183" i="7"/>
  <c r="L183" i="7"/>
  <c r="O183" i="7"/>
  <c r="AQ183" i="7" s="1"/>
  <c r="AS183" i="7" s="1"/>
  <c r="C47" i="22" s="1"/>
  <c r="E47" i="22" s="1"/>
  <c r="R183" i="7"/>
  <c r="U183" i="7"/>
  <c r="X183" i="7"/>
  <c r="AA183" i="7"/>
  <c r="AD183" i="7"/>
  <c r="AG183" i="7"/>
  <c r="AJ183" i="7"/>
  <c r="AM183" i="7"/>
  <c r="AP183" i="7"/>
  <c r="F184" i="7"/>
  <c r="I184" i="7"/>
  <c r="L184" i="7"/>
  <c r="O184" i="7"/>
  <c r="R184" i="7"/>
  <c r="U184" i="7"/>
  <c r="X184" i="7"/>
  <c r="AA184" i="7"/>
  <c r="AD184" i="7"/>
  <c r="AG184" i="7"/>
  <c r="AJ184" i="7"/>
  <c r="AM184" i="7"/>
  <c r="AP184" i="7"/>
  <c r="F185" i="7"/>
  <c r="I185" i="7"/>
  <c r="L185" i="7"/>
  <c r="O185" i="7"/>
  <c r="R185" i="7"/>
  <c r="U185" i="7"/>
  <c r="X185" i="7"/>
  <c r="AA185" i="7"/>
  <c r="AD185" i="7"/>
  <c r="AG185" i="7"/>
  <c r="AJ185" i="7"/>
  <c r="AM185" i="7"/>
  <c r="AP185" i="7"/>
  <c r="F186" i="7"/>
  <c r="I186" i="7"/>
  <c r="L186" i="7"/>
  <c r="O186" i="7"/>
  <c r="R186" i="7"/>
  <c r="U186" i="7"/>
  <c r="X186" i="7"/>
  <c r="AA186" i="7"/>
  <c r="AD186" i="7"/>
  <c r="AG186" i="7"/>
  <c r="AJ186" i="7"/>
  <c r="AM186" i="7"/>
  <c r="AP186" i="7"/>
  <c r="F187" i="7"/>
  <c r="I187" i="7"/>
  <c r="L187" i="7"/>
  <c r="O187" i="7"/>
  <c r="R187" i="7"/>
  <c r="U187" i="7"/>
  <c r="X187" i="7"/>
  <c r="AA187" i="7"/>
  <c r="AD187" i="7"/>
  <c r="AG187" i="7"/>
  <c r="AJ187" i="7"/>
  <c r="AM187" i="7"/>
  <c r="AP187" i="7"/>
  <c r="F188" i="7"/>
  <c r="I188" i="7"/>
  <c r="L188" i="7"/>
  <c r="O188" i="7"/>
  <c r="R188" i="7"/>
  <c r="U188" i="7"/>
  <c r="X188" i="7"/>
  <c r="AA188" i="7"/>
  <c r="AD188" i="7"/>
  <c r="AG188" i="7"/>
  <c r="AJ188" i="7"/>
  <c r="AM188" i="7"/>
  <c r="AP188" i="7"/>
  <c r="F189" i="7"/>
  <c r="I189" i="7"/>
  <c r="L189" i="7"/>
  <c r="O189" i="7"/>
  <c r="R189" i="7"/>
  <c r="U189" i="7"/>
  <c r="X189" i="7"/>
  <c r="AA189" i="7"/>
  <c r="AD189" i="7"/>
  <c r="AG189" i="7"/>
  <c r="AJ189" i="7"/>
  <c r="AM189" i="7"/>
  <c r="AP189" i="7"/>
  <c r="AS189" i="7"/>
  <c r="E190" i="7"/>
  <c r="F190" i="7" s="1"/>
  <c r="H190" i="7"/>
  <c r="H191" i="7" s="1"/>
  <c r="I191" i="7" s="1"/>
  <c r="I190" i="7"/>
  <c r="K190" i="7"/>
  <c r="L190" i="7" s="1"/>
  <c r="N190" i="7"/>
  <c r="O190" i="7" s="1"/>
  <c r="Q190" i="7"/>
  <c r="R190" i="7" s="1"/>
  <c r="T190" i="7"/>
  <c r="U190" i="7" s="1"/>
  <c r="W190" i="7"/>
  <c r="X190" i="7" s="1"/>
  <c r="Z190" i="7"/>
  <c r="AA190" i="7"/>
  <c r="AC190" i="7"/>
  <c r="AD190" i="7" s="1"/>
  <c r="AF190" i="7"/>
  <c r="AG190" i="7" s="1"/>
  <c r="AI190" i="7"/>
  <c r="AJ190" i="7" s="1"/>
  <c r="AL190" i="7"/>
  <c r="AM190" i="7" s="1"/>
  <c r="AO190" i="7"/>
  <c r="AP190" i="7" s="1"/>
  <c r="D191" i="7"/>
  <c r="G191" i="7"/>
  <c r="J191" i="7"/>
  <c r="K191" i="7"/>
  <c r="L191" i="7" s="1"/>
  <c r="M191" i="7"/>
  <c r="P191" i="7"/>
  <c r="Q191" i="7" s="1"/>
  <c r="S191" i="7"/>
  <c r="V191" i="7"/>
  <c r="Y191" i="7"/>
  <c r="Z191" i="7" s="1"/>
  <c r="AB191" i="7"/>
  <c r="AC191" i="7"/>
  <c r="AC192" i="7" s="1"/>
  <c r="AE191" i="7"/>
  <c r="AH191" i="7"/>
  <c r="AK191" i="7"/>
  <c r="AL191" i="7" s="1"/>
  <c r="AN191" i="7"/>
  <c r="AO191" i="7" s="1"/>
  <c r="F196" i="7"/>
  <c r="I196" i="7"/>
  <c r="L196" i="7"/>
  <c r="O196" i="7"/>
  <c r="R196" i="7"/>
  <c r="U196" i="7"/>
  <c r="X196" i="7"/>
  <c r="AA196" i="7"/>
  <c r="AD196" i="7"/>
  <c r="AG196" i="7"/>
  <c r="AJ196" i="7"/>
  <c r="AM196" i="7"/>
  <c r="AP196" i="7"/>
  <c r="F197" i="7"/>
  <c r="I197" i="7"/>
  <c r="L197" i="7"/>
  <c r="O197" i="7"/>
  <c r="R197" i="7"/>
  <c r="U197" i="7"/>
  <c r="X197" i="7"/>
  <c r="AA197" i="7"/>
  <c r="AD197" i="7"/>
  <c r="AG197" i="7"/>
  <c r="AJ197" i="7"/>
  <c r="AM197" i="7"/>
  <c r="AP197" i="7"/>
  <c r="AQ197" i="7" s="1"/>
  <c r="AS197" i="7" s="1"/>
  <c r="C37" i="22" s="1"/>
  <c r="E37" i="22" s="1"/>
  <c r="F198" i="7"/>
  <c r="I198" i="7"/>
  <c r="L198" i="7"/>
  <c r="O198" i="7"/>
  <c r="R198" i="7"/>
  <c r="U198" i="7"/>
  <c r="X198" i="7"/>
  <c r="AA198" i="7"/>
  <c r="AD198" i="7"/>
  <c r="AG198" i="7"/>
  <c r="AJ198" i="7"/>
  <c r="AM198" i="7"/>
  <c r="AP198" i="7"/>
  <c r="F199" i="7"/>
  <c r="I199" i="7"/>
  <c r="L199" i="7"/>
  <c r="O199" i="7"/>
  <c r="R199" i="7"/>
  <c r="U199" i="7"/>
  <c r="X199" i="7"/>
  <c r="AA199" i="7"/>
  <c r="AD199" i="7"/>
  <c r="AG199" i="7"/>
  <c r="AJ199" i="7"/>
  <c r="AM199" i="7"/>
  <c r="AP199" i="7"/>
  <c r="F200" i="7"/>
  <c r="I200" i="7"/>
  <c r="L200" i="7"/>
  <c r="O200" i="7"/>
  <c r="R200" i="7"/>
  <c r="U200" i="7"/>
  <c r="X200" i="7"/>
  <c r="AA200" i="7"/>
  <c r="AD200" i="7"/>
  <c r="AG200" i="7"/>
  <c r="AJ200" i="7"/>
  <c r="AM200" i="7"/>
  <c r="AP200" i="7"/>
  <c r="F201" i="7"/>
  <c r="I201" i="7"/>
  <c r="L201" i="7"/>
  <c r="O201" i="7"/>
  <c r="R201" i="7"/>
  <c r="U201" i="7"/>
  <c r="X201" i="7"/>
  <c r="AA201" i="7"/>
  <c r="AD201" i="7"/>
  <c r="AG201" i="7"/>
  <c r="AJ201" i="7"/>
  <c r="AM201" i="7"/>
  <c r="AP201" i="7"/>
  <c r="AQ201" i="7"/>
  <c r="AS201" i="7"/>
  <c r="F202" i="7"/>
  <c r="I202" i="7"/>
  <c r="L202" i="7"/>
  <c r="O202" i="7"/>
  <c r="R202" i="7"/>
  <c r="U202" i="7"/>
  <c r="X202" i="7"/>
  <c r="AA202" i="7"/>
  <c r="AD202" i="7"/>
  <c r="AG202" i="7"/>
  <c r="AJ202" i="7"/>
  <c r="AM202" i="7"/>
  <c r="AP202" i="7"/>
  <c r="F203" i="7"/>
  <c r="I203" i="7"/>
  <c r="L203" i="7"/>
  <c r="O203" i="7"/>
  <c r="R203" i="7"/>
  <c r="U203" i="7"/>
  <c r="X203" i="7"/>
  <c r="AA203" i="7"/>
  <c r="AD203" i="7"/>
  <c r="AG203" i="7"/>
  <c r="AJ203" i="7"/>
  <c r="AM203" i="7"/>
  <c r="AP203" i="7"/>
  <c r="F204" i="7"/>
  <c r="I204" i="7"/>
  <c r="L204" i="7"/>
  <c r="O204" i="7"/>
  <c r="R204" i="7"/>
  <c r="U204" i="7"/>
  <c r="X204" i="7"/>
  <c r="AA204" i="7"/>
  <c r="AD204" i="7"/>
  <c r="AG204" i="7"/>
  <c r="AJ204" i="7"/>
  <c r="AM204" i="7"/>
  <c r="AP204" i="7"/>
  <c r="F205" i="7"/>
  <c r="I205" i="7"/>
  <c r="L205" i="7"/>
  <c r="O205" i="7"/>
  <c r="R205" i="7"/>
  <c r="U205" i="7"/>
  <c r="X205" i="7"/>
  <c r="AA205" i="7"/>
  <c r="AD205" i="7"/>
  <c r="AG205" i="7"/>
  <c r="AJ205" i="7"/>
  <c r="AM205" i="7"/>
  <c r="AP205" i="7"/>
  <c r="AQ205" i="7"/>
  <c r="AS205" i="7"/>
  <c r="F206" i="7"/>
  <c r="I206" i="7"/>
  <c r="L206" i="7"/>
  <c r="O206" i="7"/>
  <c r="R206" i="7"/>
  <c r="U206" i="7"/>
  <c r="X206" i="7"/>
  <c r="AA206" i="7"/>
  <c r="AD206" i="7"/>
  <c r="AG206" i="7"/>
  <c r="AJ206" i="7"/>
  <c r="AM206" i="7"/>
  <c r="AP206" i="7"/>
  <c r="AS206" i="7"/>
  <c r="E207" i="7"/>
  <c r="F207" i="7"/>
  <c r="H207" i="7"/>
  <c r="I207" i="7" s="1"/>
  <c r="K207" i="7"/>
  <c r="L207" i="7" s="1"/>
  <c r="N207" i="7"/>
  <c r="O207" i="7" s="1"/>
  <c r="Q207" i="7"/>
  <c r="R207" i="7"/>
  <c r="T207" i="7"/>
  <c r="U207" i="7" s="1"/>
  <c r="W207" i="7"/>
  <c r="Z207" i="7"/>
  <c r="AA207" i="7" s="1"/>
  <c r="AC207" i="7"/>
  <c r="AD207" i="7" s="1"/>
  <c r="AF207" i="7"/>
  <c r="AG207" i="7"/>
  <c r="AI207" i="7"/>
  <c r="AJ207" i="7" s="1"/>
  <c r="AL207" i="7"/>
  <c r="AM207" i="7" s="1"/>
  <c r="AO207" i="7"/>
  <c r="AP207" i="7"/>
  <c r="D208" i="7"/>
  <c r="E208" i="7"/>
  <c r="F208" i="7" s="1"/>
  <c r="G208" i="7"/>
  <c r="J208" i="7"/>
  <c r="M208" i="7"/>
  <c r="N208" i="7" s="1"/>
  <c r="P208" i="7"/>
  <c r="S208" i="7"/>
  <c r="V208" i="7"/>
  <c r="W208" i="7" s="1"/>
  <c r="Y208" i="7"/>
  <c r="Z208" i="7" s="1"/>
  <c r="AB208" i="7"/>
  <c r="AE208" i="7"/>
  <c r="AH208" i="7"/>
  <c r="AK208" i="7"/>
  <c r="AN208" i="7"/>
  <c r="F213" i="7"/>
  <c r="I213" i="7"/>
  <c r="L213" i="7"/>
  <c r="O213" i="7"/>
  <c r="R213" i="7"/>
  <c r="U213" i="7"/>
  <c r="X213" i="7"/>
  <c r="AA213" i="7"/>
  <c r="AD213" i="7"/>
  <c r="AG213" i="7"/>
  <c r="AJ213" i="7"/>
  <c r="AM213" i="7"/>
  <c r="AP213" i="7"/>
  <c r="F214" i="7"/>
  <c r="I214" i="7"/>
  <c r="L214" i="7"/>
  <c r="O214" i="7"/>
  <c r="R214" i="7"/>
  <c r="U214" i="7"/>
  <c r="X214" i="7"/>
  <c r="AA214" i="7"/>
  <c r="AD214" i="7"/>
  <c r="AG214" i="7"/>
  <c r="AJ214" i="7"/>
  <c r="AM214" i="7"/>
  <c r="AP214" i="7"/>
  <c r="F215" i="7"/>
  <c r="I215" i="7"/>
  <c r="L215" i="7"/>
  <c r="O215" i="7"/>
  <c r="R215" i="7"/>
  <c r="U215" i="7"/>
  <c r="X215" i="7"/>
  <c r="AA215" i="7"/>
  <c r="AD215" i="7"/>
  <c r="AG215" i="7"/>
  <c r="AJ215" i="7"/>
  <c r="AM215" i="7"/>
  <c r="AP215" i="7"/>
  <c r="F216" i="7"/>
  <c r="I216" i="7"/>
  <c r="L216" i="7"/>
  <c r="O216" i="7"/>
  <c r="R216" i="7"/>
  <c r="U216" i="7"/>
  <c r="X216" i="7"/>
  <c r="AA216" i="7"/>
  <c r="AD216" i="7"/>
  <c r="AG216" i="7"/>
  <c r="AJ216" i="7"/>
  <c r="AM216" i="7"/>
  <c r="AP216" i="7"/>
  <c r="AQ216" i="7"/>
  <c r="AS216" i="7"/>
  <c r="F217" i="7"/>
  <c r="I217" i="7"/>
  <c r="L217" i="7"/>
  <c r="O217" i="7"/>
  <c r="R217" i="7"/>
  <c r="U217" i="7"/>
  <c r="X217" i="7"/>
  <c r="AA217" i="7"/>
  <c r="AD217" i="7"/>
  <c r="AG217" i="7"/>
  <c r="AJ217" i="7"/>
  <c r="AM217" i="7"/>
  <c r="AP217" i="7"/>
  <c r="F218" i="7"/>
  <c r="I218" i="7"/>
  <c r="L218" i="7"/>
  <c r="O218" i="7"/>
  <c r="R218" i="7"/>
  <c r="U218" i="7"/>
  <c r="X218" i="7"/>
  <c r="AA218" i="7"/>
  <c r="AD218" i="7"/>
  <c r="AG218" i="7"/>
  <c r="AJ218" i="7"/>
  <c r="AM218" i="7"/>
  <c r="AP218" i="7"/>
  <c r="AQ218" i="7"/>
  <c r="AS218" i="7"/>
  <c r="F219" i="7"/>
  <c r="I219" i="7"/>
  <c r="L219" i="7"/>
  <c r="O219" i="7"/>
  <c r="R219" i="7"/>
  <c r="U219" i="7"/>
  <c r="X219" i="7"/>
  <c r="AA219" i="7"/>
  <c r="AD219" i="7"/>
  <c r="AG219" i="7"/>
  <c r="AJ219" i="7"/>
  <c r="AM219" i="7"/>
  <c r="AP219" i="7"/>
  <c r="F220" i="7"/>
  <c r="I220" i="7"/>
  <c r="L220" i="7"/>
  <c r="O220" i="7"/>
  <c r="R220" i="7"/>
  <c r="U220" i="7"/>
  <c r="X220" i="7"/>
  <c r="AA220" i="7"/>
  <c r="AD220" i="7"/>
  <c r="AG220" i="7"/>
  <c r="AJ220" i="7"/>
  <c r="AM220" i="7"/>
  <c r="AP220" i="7"/>
  <c r="AS220" i="7"/>
  <c r="F221" i="7"/>
  <c r="I221" i="7"/>
  <c r="L221" i="7"/>
  <c r="O221" i="7"/>
  <c r="R221" i="7"/>
  <c r="U221" i="7"/>
  <c r="X221" i="7"/>
  <c r="AA221" i="7"/>
  <c r="AD221" i="7"/>
  <c r="AG221" i="7"/>
  <c r="AJ221" i="7"/>
  <c r="AM221" i="7"/>
  <c r="AP221" i="7"/>
  <c r="AS221" i="7"/>
  <c r="F222" i="7"/>
  <c r="I222" i="7"/>
  <c r="L222" i="7"/>
  <c r="O222" i="7"/>
  <c r="R222" i="7"/>
  <c r="U222" i="7"/>
  <c r="X222" i="7"/>
  <c r="AA222" i="7"/>
  <c r="AD222" i="7"/>
  <c r="AG222" i="7"/>
  <c r="AJ222" i="7"/>
  <c r="AM222" i="7"/>
  <c r="AP222" i="7"/>
  <c r="AS222" i="7"/>
  <c r="E223" i="7"/>
  <c r="F223" i="7" s="1"/>
  <c r="H223" i="7"/>
  <c r="I223" i="7"/>
  <c r="K223" i="7"/>
  <c r="L223" i="7" s="1"/>
  <c r="N223" i="7"/>
  <c r="O223" i="7" s="1"/>
  <c r="Q223" i="7"/>
  <c r="R223" i="7" s="1"/>
  <c r="T223" i="7"/>
  <c r="U223" i="7" s="1"/>
  <c r="W223" i="7"/>
  <c r="X223" i="7"/>
  <c r="Z223" i="7"/>
  <c r="AA223" i="7"/>
  <c r="AC223" i="7"/>
  <c r="AD223" i="7" s="1"/>
  <c r="AF223" i="7"/>
  <c r="AG223" i="7" s="1"/>
  <c r="AI223" i="7"/>
  <c r="AJ223" i="7" s="1"/>
  <c r="AL223" i="7"/>
  <c r="AM223" i="7" s="1"/>
  <c r="AO223" i="7"/>
  <c r="AP223" i="7"/>
  <c r="D224" i="7"/>
  <c r="G224" i="7"/>
  <c r="J224" i="7"/>
  <c r="K224" i="7"/>
  <c r="L224" i="7" s="1"/>
  <c r="M224" i="7"/>
  <c r="P224" i="7"/>
  <c r="S224" i="7"/>
  <c r="V224" i="7"/>
  <c r="W224" i="7"/>
  <c r="X224" i="7" s="1"/>
  <c r="Y224" i="7"/>
  <c r="Z224" i="7"/>
  <c r="AB224" i="7"/>
  <c r="AE224" i="7"/>
  <c r="AF224" i="7"/>
  <c r="AG224" i="7" s="1"/>
  <c r="AH224" i="7"/>
  <c r="AI224" i="7" s="1"/>
  <c r="AK224" i="7"/>
  <c r="AN224" i="7"/>
  <c r="A2" i="22"/>
  <c r="B3" i="22"/>
  <c r="A3" i="22"/>
  <c r="A4" i="22"/>
  <c r="A5" i="22"/>
  <c r="A6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39" i="22"/>
  <c r="A40" i="22"/>
  <c r="A41" i="22"/>
  <c r="A42" i="22"/>
  <c r="A43" i="22"/>
  <c r="A44" i="22"/>
  <c r="A45" i="22"/>
  <c r="B23" i="22"/>
  <c r="B4" i="22"/>
  <c r="B33" i="22"/>
  <c r="B35" i="22"/>
  <c r="B31" i="22"/>
  <c r="B30" i="22"/>
  <c r="B5" i="22"/>
  <c r="B41" i="22"/>
  <c r="B24" i="22"/>
  <c r="B19" i="22"/>
  <c r="B15" i="22"/>
  <c r="B32" i="22"/>
  <c r="B43" i="22"/>
  <c r="B20" i="22"/>
  <c r="B44" i="22"/>
  <c r="B38" i="22"/>
  <c r="B22" i="22"/>
  <c r="B29" i="22"/>
  <c r="B21" i="22"/>
  <c r="B25" i="22"/>
  <c r="B28" i="22"/>
  <c r="B9" i="22"/>
  <c r="B45" i="22"/>
  <c r="B36" i="22"/>
  <c r="B39" i="22"/>
  <c r="B34" i="22"/>
  <c r="B7" i="22"/>
  <c r="B6" i="22"/>
  <c r="B16" i="22"/>
  <c r="B11" i="22"/>
  <c r="B12" i="22"/>
  <c r="B2" i="22"/>
  <c r="B17" i="22"/>
  <c r="B14" i="22"/>
  <c r="B27" i="22"/>
  <c r="B40" i="22"/>
  <c r="B37" i="22"/>
  <c r="B26" i="22"/>
  <c r="B18" i="22"/>
  <c r="B42" i="22"/>
  <c r="B8" i="22"/>
  <c r="B10" i="22"/>
  <c r="AQ219" i="7"/>
  <c r="AS219" i="7"/>
  <c r="AQ217" i="7"/>
  <c r="AS217" i="7"/>
  <c r="AQ204" i="7"/>
  <c r="AS204" i="7"/>
  <c r="K160" i="7"/>
  <c r="X207" i="7"/>
  <c r="AQ203" i="7"/>
  <c r="AS203" i="7"/>
  <c r="AQ200" i="7"/>
  <c r="AS200" i="7"/>
  <c r="AQ202" i="7"/>
  <c r="AS202" i="7"/>
  <c r="AQ155" i="7"/>
  <c r="AS155" i="7"/>
  <c r="AQ140" i="7"/>
  <c r="AS140" i="7"/>
  <c r="AQ135" i="7"/>
  <c r="AS135" i="7"/>
  <c r="AA126" i="7"/>
  <c r="L110" i="7"/>
  <c r="AQ107" i="7"/>
  <c r="AS107" i="7"/>
  <c r="AQ104" i="7"/>
  <c r="AS104" i="7"/>
  <c r="AQ138" i="7"/>
  <c r="AS138" i="7"/>
  <c r="AQ121" i="7"/>
  <c r="AS121" i="7"/>
  <c r="AQ55" i="7"/>
  <c r="AS55" i="7"/>
  <c r="AQ151" i="7"/>
  <c r="AS151" i="7"/>
  <c r="AQ139" i="7"/>
  <c r="AS139" i="7"/>
  <c r="AQ136" i="7"/>
  <c r="AS136" i="7"/>
  <c r="AM126" i="7"/>
  <c r="AL127" i="7"/>
  <c r="O126" i="7"/>
  <c r="N127" i="7"/>
  <c r="AQ122" i="7"/>
  <c r="AS122" i="7"/>
  <c r="X110" i="7"/>
  <c r="AQ120" i="7"/>
  <c r="AS120" i="7"/>
  <c r="AQ75" i="7"/>
  <c r="AS75" i="7"/>
  <c r="AQ106" i="7"/>
  <c r="AS106" i="7"/>
  <c r="AQ58" i="7"/>
  <c r="AS58" i="7"/>
  <c r="AQ77" i="7"/>
  <c r="AS77" i="7"/>
  <c r="AQ59" i="7"/>
  <c r="AS59" i="7"/>
  <c r="AQ54" i="7"/>
  <c r="AS54" i="7"/>
  <c r="AQ74" i="7"/>
  <c r="AS74" i="7"/>
  <c r="AQ57" i="7"/>
  <c r="AS57" i="7"/>
  <c r="AQ56" i="7"/>
  <c r="AS56" i="7"/>
  <c r="AQ11" i="7"/>
  <c r="AS11" i="7"/>
  <c r="AQ8" i="7"/>
  <c r="AS8" i="7"/>
  <c r="AQ10" i="7"/>
  <c r="AS10" i="7"/>
  <c r="AQ43" i="7"/>
  <c r="AS43" i="7"/>
  <c r="AQ41" i="7"/>
  <c r="AS41" i="7"/>
  <c r="AQ39" i="7"/>
  <c r="AS39" i="7"/>
  <c r="AQ7" i="7"/>
  <c r="AS7" i="7"/>
  <c r="O127" i="7"/>
  <c r="AI111" i="7"/>
  <c r="AJ111" i="7" s="1"/>
  <c r="AI143" i="7"/>
  <c r="AJ143" i="7" s="1"/>
  <c r="AA224" i="7"/>
  <c r="AC175" i="7"/>
  <c r="AQ71" i="7"/>
  <c r="AS71" i="7"/>
  <c r="AC46" i="7"/>
  <c r="L175" i="7"/>
  <c r="I14" i="7"/>
  <c r="AO175" i="7" l="1"/>
  <c r="AO176" i="7" s="1"/>
  <c r="AO111" i="7"/>
  <c r="AO112" i="7" s="1"/>
  <c r="AO47" i="7"/>
  <c r="AP46" i="7"/>
  <c r="AP47" i="7" s="1"/>
  <c r="AP48" i="7" s="1"/>
  <c r="AO30" i="7"/>
  <c r="AP30" i="7" s="1"/>
  <c r="AP144" i="7"/>
  <c r="AP145" i="7" s="1"/>
  <c r="AP146" i="7" s="1"/>
  <c r="AP143" i="7"/>
  <c r="AO144" i="7"/>
  <c r="AO208" i="7"/>
  <c r="AO209" i="7" s="1"/>
  <c r="AO128" i="7"/>
  <c r="AP14" i="7"/>
  <c r="AP15" i="7" s="1"/>
  <c r="AP16" i="7" s="1"/>
  <c r="AP17" i="7" s="1"/>
  <c r="AP127" i="7"/>
  <c r="AO160" i="7"/>
  <c r="AP159" i="7"/>
  <c r="AP160" i="7" s="1"/>
  <c r="AP161" i="7" s="1"/>
  <c r="AP162" i="7" s="1"/>
  <c r="AO224" i="7"/>
  <c r="AO225" i="7" s="1"/>
  <c r="AP80" i="7"/>
  <c r="AP81" i="7" s="1"/>
  <c r="AP82" i="7" s="1"/>
  <c r="AO63" i="7"/>
  <c r="AP62" i="7"/>
  <c r="AP63" i="7" s="1"/>
  <c r="AP64" i="7" s="1"/>
  <c r="AP65" i="7" s="1"/>
  <c r="AL46" i="7"/>
  <c r="AM46" i="7" s="1"/>
  <c r="AL159" i="7"/>
  <c r="AL79" i="7"/>
  <c r="AM79" i="7" s="1"/>
  <c r="AL112" i="7"/>
  <c r="AL62" i="7"/>
  <c r="AL208" i="7"/>
  <c r="AL224" i="7"/>
  <c r="AL175" i="7"/>
  <c r="AM175" i="7" s="1"/>
  <c r="AL95" i="7"/>
  <c r="AL14" i="7"/>
  <c r="AL144" i="7" s="1"/>
  <c r="AM224" i="7"/>
  <c r="AM225" i="7" s="1"/>
  <c r="AM226" i="7" s="1"/>
  <c r="AM227" i="7" s="1"/>
  <c r="AL225" i="7"/>
  <c r="AM208" i="7"/>
  <c r="AL209" i="7"/>
  <c r="AL176" i="7"/>
  <c r="AL160" i="7"/>
  <c r="AM159" i="7"/>
  <c r="AM160" i="7" s="1"/>
  <c r="AM161" i="7" s="1"/>
  <c r="AM162" i="7" s="1"/>
  <c r="AM127" i="7"/>
  <c r="AM111" i="7"/>
  <c r="AM112" i="7" s="1"/>
  <c r="AM113" i="7" s="1"/>
  <c r="AM114" i="7" s="1"/>
  <c r="AL80" i="7"/>
  <c r="AM62" i="7"/>
  <c r="AM63" i="7" s="1"/>
  <c r="AM64" i="7" s="1"/>
  <c r="AM65" i="7" s="1"/>
  <c r="AL63" i="7"/>
  <c r="AL47" i="7"/>
  <c r="AI208" i="7"/>
  <c r="AI112" i="7"/>
  <c r="AI47" i="7"/>
  <c r="AQ86" i="7"/>
  <c r="AS86" i="7" s="1"/>
  <c r="C38" i="22" s="1"/>
  <c r="E38" i="22" s="1"/>
  <c r="AI225" i="7"/>
  <c r="AJ224" i="7"/>
  <c r="AJ225" i="7" s="1"/>
  <c r="AJ226" i="7" s="1"/>
  <c r="AJ227" i="7" s="1"/>
  <c r="AI144" i="7"/>
  <c r="AI159" i="7"/>
  <c r="AI31" i="7"/>
  <c r="AJ127" i="7"/>
  <c r="AI79" i="7"/>
  <c r="AI175" i="7"/>
  <c r="AJ175" i="7" s="1"/>
  <c r="AI14" i="7"/>
  <c r="AI15" i="7" s="1"/>
  <c r="AI63" i="7"/>
  <c r="AJ62" i="7"/>
  <c r="AF143" i="7"/>
  <c r="AF144" i="7" s="1"/>
  <c r="AG79" i="7"/>
  <c r="AF80" i="7"/>
  <c r="AF46" i="7"/>
  <c r="AF111" i="7"/>
  <c r="AG111" i="7" s="1"/>
  <c r="AQ118" i="7"/>
  <c r="AS118" i="7" s="1"/>
  <c r="C45" i="22" s="1"/>
  <c r="E45" i="22" s="1"/>
  <c r="AF127" i="7"/>
  <c r="AG127" i="7" s="1"/>
  <c r="AG225" i="7"/>
  <c r="AG226" i="7" s="1"/>
  <c r="AG227" i="7" s="1"/>
  <c r="AG128" i="7"/>
  <c r="AG129" i="7" s="1"/>
  <c r="AG130" i="7" s="1"/>
  <c r="AF225" i="7"/>
  <c r="AF95" i="7"/>
  <c r="AQ166" i="7"/>
  <c r="AS166" i="7" s="1"/>
  <c r="C2" i="22" s="1"/>
  <c r="E2" i="22" s="1"/>
  <c r="AF175" i="7"/>
  <c r="AG175" i="7" s="1"/>
  <c r="AF63" i="7"/>
  <c r="AF191" i="7"/>
  <c r="AG191" i="7" s="1"/>
  <c r="AF159" i="7"/>
  <c r="AG159" i="7" s="1"/>
  <c r="AF160" i="7"/>
  <c r="AF208" i="7"/>
  <c r="AF209" i="7" s="1"/>
  <c r="AF15" i="7"/>
  <c r="AG14" i="7"/>
  <c r="AC224" i="7"/>
  <c r="AC225" i="7" s="1"/>
  <c r="AQ87" i="7"/>
  <c r="AD14" i="7"/>
  <c r="AD15" i="7" s="1"/>
  <c r="AD16" i="7" s="1"/>
  <c r="AD17" i="7" s="1"/>
  <c r="AC111" i="7"/>
  <c r="AD111" i="7" s="1"/>
  <c r="AC112" i="7"/>
  <c r="AD79" i="7"/>
  <c r="AC80" i="7"/>
  <c r="AC208" i="7"/>
  <c r="AD208" i="7" s="1"/>
  <c r="AC176" i="7"/>
  <c r="AD175" i="7"/>
  <c r="AD176" i="7" s="1"/>
  <c r="AD177" i="7" s="1"/>
  <c r="AD178" i="7" s="1"/>
  <c r="AD62" i="7"/>
  <c r="AD63" i="7" s="1"/>
  <c r="AD64" i="7" s="1"/>
  <c r="AD65" i="7" s="1"/>
  <c r="AC143" i="7"/>
  <c r="AC144" i="7" s="1"/>
  <c r="AC47" i="7"/>
  <c r="AD191" i="7"/>
  <c r="AD46" i="7"/>
  <c r="AD47" i="7" s="1"/>
  <c r="AD48" i="7" s="1"/>
  <c r="AD49" i="7" s="1"/>
  <c r="AC128" i="7"/>
  <c r="AD128" i="7"/>
  <c r="AD129" i="7" s="1"/>
  <c r="AD130" i="7" s="1"/>
  <c r="AD160" i="7"/>
  <c r="AD161" i="7" s="1"/>
  <c r="AD162" i="7" s="1"/>
  <c r="AC160" i="7"/>
  <c r="AA225" i="7"/>
  <c r="Z225" i="7"/>
  <c r="AQ51" i="7"/>
  <c r="AS51" i="7" s="1"/>
  <c r="C24" i="22" s="1"/>
  <c r="E24" i="22" s="1"/>
  <c r="AA63" i="7"/>
  <c r="AA64" i="7" s="1"/>
  <c r="AA65" i="7" s="1"/>
  <c r="Z63" i="7"/>
  <c r="AA111" i="7"/>
  <c r="AA112" i="7" s="1"/>
  <c r="AA113" i="7" s="1"/>
  <c r="AA114" i="7" s="1"/>
  <c r="Z112" i="7"/>
  <c r="AQ199" i="7"/>
  <c r="AS199" i="7" s="1"/>
  <c r="C18" i="22" s="1"/>
  <c r="E18" i="22" s="1"/>
  <c r="Z209" i="7"/>
  <c r="AA208" i="7"/>
  <c r="AA209" i="7" s="1"/>
  <c r="AA210" i="7" s="1"/>
  <c r="AA211" i="7" s="1"/>
  <c r="AA127" i="7"/>
  <c r="AA128" i="7" s="1"/>
  <c r="AA129" i="7" s="1"/>
  <c r="AA130" i="7" s="1"/>
  <c r="Z128" i="7"/>
  <c r="Z47" i="7"/>
  <c r="AA46" i="7"/>
  <c r="Z143" i="7"/>
  <c r="AA143" i="7" s="1"/>
  <c r="AQ165" i="7"/>
  <c r="AS165" i="7" s="1"/>
  <c r="C12" i="22" s="1"/>
  <c r="E12" i="22" s="1"/>
  <c r="Z176" i="7"/>
  <c r="AA15" i="7"/>
  <c r="AA16" i="7" s="1"/>
  <c r="AA17" i="7" s="1"/>
  <c r="Z15" i="7"/>
  <c r="AA79" i="7"/>
  <c r="AA80" i="7" s="1"/>
  <c r="AA81" i="7" s="1"/>
  <c r="AA82" i="7" s="1"/>
  <c r="Z80" i="7"/>
  <c r="W79" i="7"/>
  <c r="W80" i="7" s="1"/>
  <c r="X208" i="7"/>
  <c r="W209" i="7"/>
  <c r="X127" i="7"/>
  <c r="W128" i="7"/>
  <c r="X128" i="7"/>
  <c r="X129" i="7" s="1"/>
  <c r="X130" i="7" s="1"/>
  <c r="X225" i="7"/>
  <c r="X226" i="7" s="1"/>
  <c r="X227" i="7" s="1"/>
  <c r="W225" i="7"/>
  <c r="AQ36" i="7"/>
  <c r="AS36" i="7" s="1"/>
  <c r="C5" i="22" s="1"/>
  <c r="E5" i="22" s="1"/>
  <c r="W47" i="7"/>
  <c r="X46" i="7"/>
  <c r="X47" i="7" s="1"/>
  <c r="X48" i="7" s="1"/>
  <c r="X49" i="7" s="1"/>
  <c r="W111" i="7"/>
  <c r="X111" i="7" s="1"/>
  <c r="W144" i="7"/>
  <c r="X175" i="7"/>
  <c r="X176" i="7"/>
  <c r="X177" i="7" s="1"/>
  <c r="X178" i="7" s="1"/>
  <c r="W176" i="7"/>
  <c r="W14" i="7"/>
  <c r="X14" i="7" s="1"/>
  <c r="X15" i="7" s="1"/>
  <c r="X16" i="7" s="1"/>
  <c r="X17" i="7" s="1"/>
  <c r="AQ3" i="7"/>
  <c r="AS3" i="7" s="1"/>
  <c r="C3" i="22" s="1"/>
  <c r="E3" i="22" s="1"/>
  <c r="W15" i="7"/>
  <c r="W30" i="7"/>
  <c r="W31" i="7" s="1"/>
  <c r="W191" i="7"/>
  <c r="W159" i="7"/>
  <c r="X159" i="7" s="1"/>
  <c r="X160" i="7" s="1"/>
  <c r="X161" i="7" s="1"/>
  <c r="X162" i="7" s="1"/>
  <c r="W62" i="7"/>
  <c r="X62" i="7" s="1"/>
  <c r="X63" i="7" s="1"/>
  <c r="X64" i="7" s="1"/>
  <c r="X65" i="7" s="1"/>
  <c r="W63" i="7"/>
  <c r="T127" i="7"/>
  <c r="U127" i="7" s="1"/>
  <c r="T63" i="7"/>
  <c r="AQ100" i="7"/>
  <c r="AS100" i="7" s="1"/>
  <c r="C29" i="22" s="1"/>
  <c r="E29" i="22" s="1"/>
  <c r="T112" i="7"/>
  <c r="U112" i="7"/>
  <c r="U113" i="7" s="1"/>
  <c r="U114" i="7" s="1"/>
  <c r="AQ20" i="7"/>
  <c r="AS20" i="7" s="1"/>
  <c r="C35" i="22" s="1"/>
  <c r="E35" i="22" s="1"/>
  <c r="T46" i="7"/>
  <c r="U46" i="7" s="1"/>
  <c r="U47" i="7" s="1"/>
  <c r="U48" i="7" s="1"/>
  <c r="U49" i="7" s="1"/>
  <c r="T143" i="7"/>
  <c r="T144" i="7" s="1"/>
  <c r="U143" i="7"/>
  <c r="U144" i="7" s="1"/>
  <c r="U145" i="7" s="1"/>
  <c r="U146" i="7" s="1"/>
  <c r="T95" i="7"/>
  <c r="U95" i="7" s="1"/>
  <c r="U96" i="7" s="1"/>
  <c r="U97" i="7" s="1"/>
  <c r="T14" i="7"/>
  <c r="T176" i="7"/>
  <c r="U176" i="7"/>
  <c r="U177" i="7" s="1"/>
  <c r="U178" i="7" s="1"/>
  <c r="T224" i="7"/>
  <c r="T225" i="7" s="1"/>
  <c r="U79" i="7"/>
  <c r="T159" i="7"/>
  <c r="T160" i="7" s="1"/>
  <c r="AQ198" i="7"/>
  <c r="AS198" i="7" s="1"/>
  <c r="C26" i="22" s="1"/>
  <c r="E26" i="22" s="1"/>
  <c r="T208" i="7"/>
  <c r="Q111" i="7"/>
  <c r="R111" i="7" s="1"/>
  <c r="R112" i="7" s="1"/>
  <c r="R113" i="7" s="1"/>
  <c r="R114" i="7" s="1"/>
  <c r="Q208" i="7"/>
  <c r="R208" i="7" s="1"/>
  <c r="R128" i="7" s="1"/>
  <c r="R129" i="7" s="1"/>
  <c r="R130" i="7" s="1"/>
  <c r="Q128" i="7"/>
  <c r="AQ181" i="7"/>
  <c r="AS181" i="7" s="1"/>
  <c r="C14" i="22" s="1"/>
  <c r="E14" i="22" s="1"/>
  <c r="AQ180" i="7"/>
  <c r="AS180" i="7" s="1"/>
  <c r="C17" i="22" s="1"/>
  <c r="E17" i="22" s="1"/>
  <c r="R191" i="7"/>
  <c r="Q192" i="7"/>
  <c r="Q224" i="7"/>
  <c r="R224" i="7" s="1"/>
  <c r="Q225" i="7"/>
  <c r="AQ5" i="7"/>
  <c r="AS5" i="7" s="1"/>
  <c r="C4" i="22" s="1"/>
  <c r="E4" i="22" s="1"/>
  <c r="Q14" i="7"/>
  <c r="R14" i="7" s="1"/>
  <c r="Q15" i="7"/>
  <c r="Q79" i="7"/>
  <c r="R79" i="7" s="1"/>
  <c r="R80" i="7" s="1"/>
  <c r="R81" i="7" s="1"/>
  <c r="R82" i="7" s="1"/>
  <c r="Q159" i="7"/>
  <c r="R159" i="7" s="1"/>
  <c r="Q160" i="7"/>
  <c r="Q143" i="7"/>
  <c r="R143" i="7" s="1"/>
  <c r="R144" i="7" s="1"/>
  <c r="R145" i="7" s="1"/>
  <c r="R146" i="7" s="1"/>
  <c r="Q62" i="7"/>
  <c r="R175" i="7"/>
  <c r="R176" i="7" s="1"/>
  <c r="R177" i="7" s="1"/>
  <c r="R178" i="7" s="1"/>
  <c r="Q176" i="7"/>
  <c r="R46" i="7"/>
  <c r="Q47" i="7"/>
  <c r="R47" i="7"/>
  <c r="R48" i="7" s="1"/>
  <c r="R49" i="7" s="1"/>
  <c r="N112" i="7"/>
  <c r="O111" i="7"/>
  <c r="O112" i="7" s="1"/>
  <c r="O113" i="7" s="1"/>
  <c r="O114" i="7" s="1"/>
  <c r="AQ215" i="7"/>
  <c r="AS215" i="7" s="1"/>
  <c r="C10" i="22" s="1"/>
  <c r="E10" i="22" s="1"/>
  <c r="N224" i="7"/>
  <c r="N225" i="7" s="1"/>
  <c r="N30" i="7"/>
  <c r="N209" i="7"/>
  <c r="O208" i="7"/>
  <c r="AQ164" i="7"/>
  <c r="AS164" i="7" s="1"/>
  <c r="C11" i="22" s="1"/>
  <c r="E11" i="22" s="1"/>
  <c r="N128" i="7"/>
  <c r="N176" i="7"/>
  <c r="O175" i="7"/>
  <c r="O128" i="7" s="1"/>
  <c r="O129" i="7" s="1"/>
  <c r="O130" i="7" s="1"/>
  <c r="AQ117" i="7"/>
  <c r="AS117" i="7" s="1"/>
  <c r="C9" i="22" s="1"/>
  <c r="E9" i="22" s="1"/>
  <c r="AQ116" i="7"/>
  <c r="AS116" i="7" s="1"/>
  <c r="C28" i="22" s="1"/>
  <c r="E28" i="22" s="1"/>
  <c r="N62" i="7"/>
  <c r="O62" i="7" s="1"/>
  <c r="O63" i="7" s="1"/>
  <c r="O64" i="7" s="1"/>
  <c r="O65" i="7" s="1"/>
  <c r="N191" i="7"/>
  <c r="N160" i="7"/>
  <c r="AQ150" i="7"/>
  <c r="AS150" i="7" s="1"/>
  <c r="C16" i="22" s="1"/>
  <c r="E16" i="22" s="1"/>
  <c r="O159" i="7"/>
  <c r="N143" i="7"/>
  <c r="O143" i="7" s="1"/>
  <c r="N80" i="7"/>
  <c r="O79" i="7"/>
  <c r="O80" i="7" s="1"/>
  <c r="O81" i="7" s="1"/>
  <c r="O82" i="7" s="1"/>
  <c r="N46" i="7"/>
  <c r="O46" i="7" s="1"/>
  <c r="O47" i="7" s="1"/>
  <c r="O48" i="7" s="1"/>
  <c r="N15" i="7"/>
  <c r="O14" i="7"/>
  <c r="O15" i="7" s="1"/>
  <c r="O16" i="7" s="1"/>
  <c r="O17" i="7" s="1"/>
  <c r="K95" i="7"/>
  <c r="AQ85" i="7"/>
  <c r="AS85" i="7" s="1"/>
  <c r="C44" i="22" s="1"/>
  <c r="E44" i="22" s="1"/>
  <c r="L160" i="7"/>
  <c r="L161" i="7" s="1"/>
  <c r="L162" i="7" s="1"/>
  <c r="L176" i="7"/>
  <c r="L177" i="7" s="1"/>
  <c r="L178" i="7" s="1"/>
  <c r="AQ149" i="7"/>
  <c r="AS149" i="7" s="1"/>
  <c r="C6" i="22" s="1"/>
  <c r="E6" i="22" s="1"/>
  <c r="AQ148" i="7"/>
  <c r="AS148" i="7" s="1"/>
  <c r="C7" i="22" s="1"/>
  <c r="E7" i="22" s="1"/>
  <c r="AQ101" i="7"/>
  <c r="AS101" i="7" s="1"/>
  <c r="C21" i="22" s="1"/>
  <c r="E21" i="22" s="1"/>
  <c r="L111" i="7"/>
  <c r="K112" i="7"/>
  <c r="AQ102" i="7"/>
  <c r="AS102" i="7" s="1"/>
  <c r="C25" i="22" s="1"/>
  <c r="E25" i="22" s="1"/>
  <c r="K208" i="7"/>
  <c r="AQ196" i="7"/>
  <c r="AS196" i="7" s="1"/>
  <c r="C40" i="22" s="1"/>
  <c r="E40" i="22" s="1"/>
  <c r="AQ35" i="7"/>
  <c r="AS35" i="7" s="1"/>
  <c r="C30" i="22" s="1"/>
  <c r="E30" i="22" s="1"/>
  <c r="K47" i="7"/>
  <c r="L46" i="7"/>
  <c r="AQ70" i="7"/>
  <c r="AS70" i="7" s="1"/>
  <c r="C20" i="22" s="1"/>
  <c r="E20" i="22" s="1"/>
  <c r="AQ69" i="7"/>
  <c r="AS69" i="7" s="1"/>
  <c r="C43" i="22" s="1"/>
  <c r="E43" i="22" s="1"/>
  <c r="K80" i="7"/>
  <c r="L79" i="7"/>
  <c r="L225" i="7" s="1"/>
  <c r="L226" i="7" s="1"/>
  <c r="L227" i="7" s="1"/>
  <c r="AQ213" i="7"/>
  <c r="AS213" i="7" s="1"/>
  <c r="C42" i="22" s="1"/>
  <c r="E42" i="22" s="1"/>
  <c r="K225" i="7"/>
  <c r="K127" i="7"/>
  <c r="L127" i="7" s="1"/>
  <c r="L128" i="7" s="1"/>
  <c r="L129" i="7" s="1"/>
  <c r="L130" i="7" s="1"/>
  <c r="AQ134" i="7"/>
  <c r="AS134" i="7" s="1"/>
  <c r="C34" i="22" s="1"/>
  <c r="E34" i="22" s="1"/>
  <c r="AQ133" i="7"/>
  <c r="AS133" i="7" s="1"/>
  <c r="C39" i="22" s="1"/>
  <c r="E39" i="22" s="1"/>
  <c r="K143" i="7"/>
  <c r="K144" i="7" s="1"/>
  <c r="L143" i="7"/>
  <c r="L144" i="7" s="1"/>
  <c r="L145" i="7" s="1"/>
  <c r="L146" i="7" s="1"/>
  <c r="K62" i="7"/>
  <c r="AQ53" i="7"/>
  <c r="AS53" i="7" s="1"/>
  <c r="C15" i="22" s="1"/>
  <c r="E15" i="22" s="1"/>
  <c r="AQ52" i="7"/>
  <c r="AS52" i="7" s="1"/>
  <c r="C19" i="22" s="1"/>
  <c r="E19" i="22" s="1"/>
  <c r="K63" i="7"/>
  <c r="L62" i="7"/>
  <c r="L63" i="7"/>
  <c r="L64" i="7" s="1"/>
  <c r="L65" i="7" s="1"/>
  <c r="K30" i="7"/>
  <c r="AQ182" i="7"/>
  <c r="AS182" i="7" s="1"/>
  <c r="C27" i="22" s="1"/>
  <c r="E27" i="22" s="1"/>
  <c r="K15" i="7"/>
  <c r="L14" i="7"/>
  <c r="L15" i="7" s="1"/>
  <c r="L16" i="7" s="1"/>
  <c r="L17" i="7" s="1"/>
  <c r="AQ214" i="7"/>
  <c r="AS214" i="7" s="1"/>
  <c r="C8" i="22" s="1"/>
  <c r="E8" i="22" s="1"/>
  <c r="H224" i="7"/>
  <c r="AQ223" i="7"/>
  <c r="I224" i="7"/>
  <c r="I225" i="7" s="1"/>
  <c r="I226" i="7" s="1"/>
  <c r="I227" i="7" s="1"/>
  <c r="H225" i="7"/>
  <c r="AQ174" i="7"/>
  <c r="H175" i="7"/>
  <c r="AQ158" i="7"/>
  <c r="H160" i="7"/>
  <c r="I159" i="7"/>
  <c r="I160" i="7"/>
  <c r="I161" i="7" s="1"/>
  <c r="I162" i="7" s="1"/>
  <c r="H112" i="7"/>
  <c r="AQ110" i="7"/>
  <c r="I111" i="7"/>
  <c r="I112" i="7" s="1"/>
  <c r="I113" i="7" s="1"/>
  <c r="AQ61" i="7"/>
  <c r="I62" i="7"/>
  <c r="H63" i="7"/>
  <c r="AQ19" i="7"/>
  <c r="AS19" i="7" s="1"/>
  <c r="C33" i="22" s="1"/>
  <c r="E33" i="22" s="1"/>
  <c r="AQ78" i="7"/>
  <c r="AQ68" i="7"/>
  <c r="AS68" i="7" s="1"/>
  <c r="C32" i="22" s="1"/>
  <c r="E32" i="22" s="1"/>
  <c r="I79" i="7"/>
  <c r="I80" i="7" s="1"/>
  <c r="I81" i="7" s="1"/>
  <c r="I82" i="7" s="1"/>
  <c r="AQ126" i="7"/>
  <c r="H128" i="7"/>
  <c r="I127" i="7"/>
  <c r="H208" i="7"/>
  <c r="AQ207" i="7"/>
  <c r="I208" i="7"/>
  <c r="I209" i="7" s="1"/>
  <c r="I210" i="7" s="1"/>
  <c r="I211" i="7" s="1"/>
  <c r="H209" i="7"/>
  <c r="AQ88" i="7"/>
  <c r="AS88" i="7" s="1"/>
  <c r="C46" i="22" s="1"/>
  <c r="E46" i="22" s="1"/>
  <c r="AQ142" i="7"/>
  <c r="AQ132" i="7"/>
  <c r="AS132" i="7" s="1"/>
  <c r="C36" i="22" s="1"/>
  <c r="E36" i="22" s="1"/>
  <c r="H144" i="7"/>
  <c r="I143" i="7"/>
  <c r="I144" i="7" s="1"/>
  <c r="I145" i="7" s="1"/>
  <c r="I146" i="7" s="1"/>
  <c r="AQ4" i="7"/>
  <c r="AS4" i="7" s="1"/>
  <c r="C23" i="22" s="1"/>
  <c r="E23" i="22" s="1"/>
  <c r="AQ13" i="7"/>
  <c r="I15" i="7"/>
  <c r="I16" i="7" s="1"/>
  <c r="I17" i="7" s="1"/>
  <c r="AQ37" i="7"/>
  <c r="AS37" i="7" s="1"/>
  <c r="C41" i="22" s="1"/>
  <c r="E41" i="22" s="1"/>
  <c r="AQ45" i="7"/>
  <c r="H46" i="7"/>
  <c r="H47" i="7"/>
  <c r="I46" i="7"/>
  <c r="I47" i="7" s="1"/>
  <c r="I48" i="7" s="1"/>
  <c r="E224" i="7"/>
  <c r="E225" i="7" s="1"/>
  <c r="E209" i="7"/>
  <c r="E191" i="7"/>
  <c r="F191" i="7" s="1"/>
  <c r="F175" i="7"/>
  <c r="E176" i="7"/>
  <c r="E160" i="7"/>
  <c r="F159" i="7"/>
  <c r="E143" i="7"/>
  <c r="E144" i="7" s="1"/>
  <c r="E128" i="7"/>
  <c r="F127" i="7"/>
  <c r="F111" i="7"/>
  <c r="E112" i="7"/>
  <c r="AS87" i="7"/>
  <c r="C22" i="22" s="1"/>
  <c r="E22" i="22" s="1"/>
  <c r="E95" i="7"/>
  <c r="F95" i="7" s="1"/>
  <c r="F96" i="7" s="1"/>
  <c r="F97" i="7" s="1"/>
  <c r="F98" i="7" s="1"/>
  <c r="E79" i="7"/>
  <c r="E62" i="7"/>
  <c r="F62" i="7" s="1"/>
  <c r="E47" i="7"/>
  <c r="F46" i="7"/>
  <c r="E14" i="7"/>
  <c r="AQ187" i="7"/>
  <c r="AS187" i="7" s="1"/>
  <c r="AQ186" i="7"/>
  <c r="AS186" i="7" s="1"/>
  <c r="AQ188" i="7"/>
  <c r="AS188" i="7" s="1"/>
  <c r="AQ185" i="7"/>
  <c r="AS185" i="7" s="1"/>
  <c r="AQ184" i="7"/>
  <c r="AS184" i="7" s="1"/>
  <c r="AI191" i="7"/>
  <c r="AI128" i="7" s="1"/>
  <c r="T191" i="7"/>
  <c r="T80" i="7" s="1"/>
  <c r="R192" i="7"/>
  <c r="R193" i="7" s="1"/>
  <c r="R194" i="7" s="1"/>
  <c r="AM191" i="7"/>
  <c r="AM192" i="7" s="1"/>
  <c r="AM193" i="7" s="1"/>
  <c r="AL192" i="7"/>
  <c r="Z192" i="7"/>
  <c r="AA192" i="7"/>
  <c r="AA193" i="7" s="1"/>
  <c r="AA191" i="7"/>
  <c r="W192" i="7"/>
  <c r="X191" i="7"/>
  <c r="AQ190" i="7"/>
  <c r="AF192" i="7"/>
  <c r="K192" i="7"/>
  <c r="H192" i="7"/>
  <c r="AP191" i="7"/>
  <c r="AG192" i="7"/>
  <c r="AG193" i="7" s="1"/>
  <c r="AG194" i="7" s="1"/>
  <c r="T192" i="7"/>
  <c r="I192" i="7"/>
  <c r="I193" i="7" s="1"/>
  <c r="I194" i="7" s="1"/>
  <c r="L192" i="7"/>
  <c r="L193" i="7" s="1"/>
  <c r="L194" i="7" s="1"/>
  <c r="AD192" i="7"/>
  <c r="AD193" i="7" s="1"/>
  <c r="AD194" i="7" s="1"/>
  <c r="F192" i="7"/>
  <c r="F193" i="7" s="1"/>
  <c r="F194" i="7" s="1"/>
  <c r="AJ95" i="7"/>
  <c r="AJ96" i="7" s="1"/>
  <c r="AJ97" i="7" s="1"/>
  <c r="AJ98" i="7" s="1"/>
  <c r="AI96" i="7"/>
  <c r="L95" i="7"/>
  <c r="L96" i="7" s="1"/>
  <c r="L97" i="7" s="1"/>
  <c r="AM95" i="7"/>
  <c r="AL96" i="7"/>
  <c r="O96" i="7"/>
  <c r="O97" i="7" s="1"/>
  <c r="O95" i="7"/>
  <c r="N96" i="7"/>
  <c r="AF96" i="7"/>
  <c r="AG95" i="7"/>
  <c r="H96" i="7"/>
  <c r="AO95" i="7"/>
  <c r="AO192" i="7" s="1"/>
  <c r="AQ92" i="7"/>
  <c r="AS92" i="7" s="1"/>
  <c r="Z95" i="7"/>
  <c r="Z96" i="7" s="1"/>
  <c r="AQ90" i="7"/>
  <c r="AS90" i="7" s="1"/>
  <c r="AQ91" i="7"/>
  <c r="AS91" i="7" s="1"/>
  <c r="AQ94" i="7"/>
  <c r="T96" i="7"/>
  <c r="AP95" i="7"/>
  <c r="AP192" i="7" s="1"/>
  <c r="AP193" i="7" s="1"/>
  <c r="AP194" i="7" s="1"/>
  <c r="R95" i="7"/>
  <c r="R96" i="7" s="1"/>
  <c r="R97" i="7" s="1"/>
  <c r="K96" i="7"/>
  <c r="AC95" i="7"/>
  <c r="W95" i="7"/>
  <c r="AQ27" i="7"/>
  <c r="AS27" i="7" s="1"/>
  <c r="AQ26" i="7"/>
  <c r="AS26" i="7" s="1"/>
  <c r="AQ23" i="7"/>
  <c r="AS23" i="7" s="1"/>
  <c r="Z30" i="7"/>
  <c r="AQ29" i="7"/>
  <c r="AL30" i="7"/>
  <c r="AL31" i="7" s="1"/>
  <c r="AF30" i="7"/>
  <c r="Q30" i="7"/>
  <c r="Q31" i="7" s="1"/>
  <c r="E30" i="7"/>
  <c r="N31" i="7"/>
  <c r="AO31" i="7"/>
  <c r="AJ30" i="7"/>
  <c r="O30" i="7"/>
  <c r="O31" i="7" s="1"/>
  <c r="O32" i="7" s="1"/>
  <c r="O33" i="7" s="1"/>
  <c r="H30" i="7"/>
  <c r="U30" i="7"/>
  <c r="U31" i="7" s="1"/>
  <c r="U32" i="7" s="1"/>
  <c r="AQ24" i="7"/>
  <c r="AS24" i="7" s="1"/>
  <c r="AQ22" i="7"/>
  <c r="AS22" i="7" s="1"/>
  <c r="C13" i="22" s="1"/>
  <c r="E13" i="22" s="1"/>
  <c r="AQ21" i="7"/>
  <c r="AS21" i="7" s="1"/>
  <c r="C31" i="22" s="1"/>
  <c r="E31" i="22" s="1"/>
  <c r="T31" i="7"/>
  <c r="L30" i="7"/>
  <c r="K31" i="7"/>
  <c r="AA226" i="7"/>
  <c r="AD30" i="7"/>
  <c r="AD31" i="7"/>
  <c r="AD32" i="7" s="1"/>
  <c r="AD33" i="7" s="1"/>
  <c r="AQ28" i="7"/>
  <c r="AS28" i="7" s="1"/>
  <c r="AP175" i="7" l="1"/>
  <c r="AP176" i="7" s="1"/>
  <c r="AP177" i="7" s="1"/>
  <c r="AP178" i="7" s="1"/>
  <c r="AP111" i="7"/>
  <c r="AP31" i="7"/>
  <c r="AP32" i="7" s="1"/>
  <c r="AP33" i="7" s="1"/>
  <c r="AP96" i="7"/>
  <c r="AP97" i="7" s="1"/>
  <c r="AO96" i="7"/>
  <c r="AP208" i="7"/>
  <c r="AP209" i="7" s="1"/>
  <c r="AP210" i="7" s="1"/>
  <c r="AP211" i="7" s="1"/>
  <c r="AP128" i="7"/>
  <c r="AP129" i="7" s="1"/>
  <c r="AP130" i="7" s="1"/>
  <c r="AP224" i="7"/>
  <c r="AP225" i="7" s="1"/>
  <c r="AP226" i="7" s="1"/>
  <c r="AP227" i="7" s="1"/>
  <c r="AM47" i="7"/>
  <c r="AM48" i="7" s="1"/>
  <c r="AM49" i="7" s="1"/>
  <c r="AM30" i="7"/>
  <c r="AM31" i="7" s="1"/>
  <c r="AM32" i="7" s="1"/>
  <c r="AM33" i="7" s="1"/>
  <c r="AL128" i="7"/>
  <c r="AM209" i="7"/>
  <c r="AM210" i="7" s="1"/>
  <c r="AM211" i="7" s="1"/>
  <c r="AM96" i="7"/>
  <c r="AM97" i="7" s="1"/>
  <c r="AM98" i="7" s="1"/>
  <c r="AM176" i="7"/>
  <c r="AM177" i="7" s="1"/>
  <c r="AM178" i="7" s="1"/>
  <c r="AL15" i="7"/>
  <c r="AM14" i="7"/>
  <c r="AM15" i="7" s="1"/>
  <c r="AM16" i="7" s="1"/>
  <c r="AM17" i="7" s="1"/>
  <c r="AM80" i="7"/>
  <c r="AM81" i="7" s="1"/>
  <c r="AM82" i="7" s="1"/>
  <c r="AI209" i="7"/>
  <c r="AJ208" i="7"/>
  <c r="AJ112" i="7" s="1"/>
  <c r="AJ113" i="7" s="1"/>
  <c r="AJ114" i="7" s="1"/>
  <c r="AJ209" i="7"/>
  <c r="AJ210" i="7" s="1"/>
  <c r="AJ211" i="7" s="1"/>
  <c r="AJ144" i="7"/>
  <c r="AJ145" i="7" s="1"/>
  <c r="AJ146" i="7" s="1"/>
  <c r="AI160" i="7"/>
  <c r="AJ159" i="7"/>
  <c r="AJ160" i="7" s="1"/>
  <c r="AJ161" i="7" s="1"/>
  <c r="AJ162" i="7" s="1"/>
  <c r="AJ31" i="7"/>
  <c r="AJ32" i="7" s="1"/>
  <c r="AJ33" i="7" s="1"/>
  <c r="AJ176" i="7"/>
  <c r="AJ177" i="7" s="1"/>
  <c r="AJ178" i="7" s="1"/>
  <c r="AJ79" i="7"/>
  <c r="AJ80" i="7"/>
  <c r="AJ81" i="7" s="1"/>
  <c r="AJ82" i="7" s="1"/>
  <c r="AI80" i="7"/>
  <c r="AI176" i="7"/>
  <c r="AJ14" i="7"/>
  <c r="AJ15" i="7" s="1"/>
  <c r="AJ16" i="7" s="1"/>
  <c r="AJ17" i="7" s="1"/>
  <c r="AG143" i="7"/>
  <c r="AF47" i="7"/>
  <c r="AG46" i="7"/>
  <c r="AG47" i="7" s="1"/>
  <c r="AG48" i="7" s="1"/>
  <c r="AG49" i="7" s="1"/>
  <c r="AF112" i="7"/>
  <c r="AF128" i="7"/>
  <c r="AF176" i="7"/>
  <c r="AG63" i="7"/>
  <c r="AG64" i="7" s="1"/>
  <c r="AG65" i="7" s="1"/>
  <c r="AG176" i="7"/>
  <c r="AG177" i="7" s="1"/>
  <c r="AG178" i="7" s="1"/>
  <c r="AG160" i="7"/>
  <c r="AG161" i="7" s="1"/>
  <c r="AG162" i="7" s="1"/>
  <c r="AG208" i="7"/>
  <c r="AG209" i="7" s="1"/>
  <c r="AG210" i="7" s="1"/>
  <c r="AG211" i="7" s="1"/>
  <c r="AD224" i="7"/>
  <c r="AD225" i="7" s="1"/>
  <c r="AD226" i="7" s="1"/>
  <c r="AD227" i="7" s="1"/>
  <c r="AD112" i="7"/>
  <c r="AD113" i="7" s="1"/>
  <c r="AD114" i="7" s="1"/>
  <c r="AD80" i="7"/>
  <c r="AD81" i="7" s="1"/>
  <c r="AD82" i="7" s="1"/>
  <c r="AD209" i="7"/>
  <c r="AD210" i="7" s="1"/>
  <c r="AD211" i="7" s="1"/>
  <c r="AC209" i="7"/>
  <c r="AD143" i="7"/>
  <c r="AD144" i="7" s="1"/>
  <c r="AD145" i="7" s="1"/>
  <c r="AD146" i="7" s="1"/>
  <c r="AA47" i="7"/>
  <c r="AA48" i="7" s="1"/>
  <c r="AA49" i="7" s="1"/>
  <c r="AA95" i="7"/>
  <c r="Z160" i="7"/>
  <c r="Z144" i="7"/>
  <c r="AA176" i="7"/>
  <c r="AA177" i="7" s="1"/>
  <c r="AA178" i="7" s="1"/>
  <c r="AA144" i="7"/>
  <c r="AA145" i="7" s="1"/>
  <c r="AA146" i="7" s="1"/>
  <c r="E49" i="22"/>
  <c r="X209" i="7"/>
  <c r="X210" i="7" s="1"/>
  <c r="X211" i="7" s="1"/>
  <c r="X79" i="7"/>
  <c r="X80" i="7" s="1"/>
  <c r="X81" i="7" s="1"/>
  <c r="X82" i="7" s="1"/>
  <c r="W112" i="7"/>
  <c r="X144" i="7"/>
  <c r="X145" i="7" s="1"/>
  <c r="X146" i="7" s="1"/>
  <c r="X112" i="7"/>
  <c r="X113" i="7" s="1"/>
  <c r="X114" i="7" s="1"/>
  <c r="X30" i="7"/>
  <c r="X31" i="7" s="1"/>
  <c r="X32" i="7" s="1"/>
  <c r="X33" i="7" s="1"/>
  <c r="W160" i="7"/>
  <c r="T128" i="7"/>
  <c r="U63" i="7"/>
  <c r="U64" i="7" s="1"/>
  <c r="U65" i="7" s="1"/>
  <c r="U128" i="7"/>
  <c r="U129" i="7" s="1"/>
  <c r="U130" i="7" s="1"/>
  <c r="AQ127" i="7"/>
  <c r="T47" i="7"/>
  <c r="U14" i="7"/>
  <c r="U15" i="7" s="1"/>
  <c r="U16" i="7" s="1"/>
  <c r="U17" i="7" s="1"/>
  <c r="T15" i="7"/>
  <c r="U224" i="7"/>
  <c r="U225" i="7" s="1"/>
  <c r="U226" i="7" s="1"/>
  <c r="U227" i="7" s="1"/>
  <c r="U159" i="7"/>
  <c r="U160" i="7" s="1"/>
  <c r="U161" i="7" s="1"/>
  <c r="U162" i="7" s="1"/>
  <c r="T209" i="7"/>
  <c r="U208" i="7"/>
  <c r="U209" i="7" s="1"/>
  <c r="U210" i="7" s="1"/>
  <c r="U211" i="7" s="1"/>
  <c r="Q112" i="7"/>
  <c r="Q209" i="7"/>
  <c r="R209" i="7"/>
  <c r="R210" i="7" s="1"/>
  <c r="R211" i="7" s="1"/>
  <c r="R225" i="7"/>
  <c r="R226" i="7" s="1"/>
  <c r="R227" i="7" s="1"/>
  <c r="R15" i="7"/>
  <c r="R16" i="7" s="1"/>
  <c r="R17" i="7" s="1"/>
  <c r="Q80" i="7"/>
  <c r="R160" i="7"/>
  <c r="R161" i="7" s="1"/>
  <c r="R162" i="7" s="1"/>
  <c r="AQ159" i="7"/>
  <c r="Q144" i="7"/>
  <c r="Q63" i="7"/>
  <c r="R62" i="7"/>
  <c r="R63" i="7" s="1"/>
  <c r="R64" i="7" s="1"/>
  <c r="R65" i="7" s="1"/>
  <c r="R98" i="7"/>
  <c r="O224" i="7"/>
  <c r="O225" i="7" s="1"/>
  <c r="O226" i="7" s="1"/>
  <c r="O209" i="7"/>
  <c r="O210" i="7" s="1"/>
  <c r="O211" i="7" s="1"/>
  <c r="O176" i="7"/>
  <c r="O177" i="7" s="1"/>
  <c r="O178" i="7" s="1"/>
  <c r="N63" i="7"/>
  <c r="N192" i="7"/>
  <c r="O191" i="7"/>
  <c r="O192" i="7" s="1"/>
  <c r="O193" i="7" s="1"/>
  <c r="O194" i="7" s="1"/>
  <c r="O160" i="7"/>
  <c r="O161" i="7" s="1"/>
  <c r="O162" i="7" s="1"/>
  <c r="O144" i="7"/>
  <c r="O145" i="7" s="1"/>
  <c r="O146" i="7" s="1"/>
  <c r="N144" i="7"/>
  <c r="N47" i="7"/>
  <c r="O49" i="7"/>
  <c r="L112" i="7"/>
  <c r="L113" i="7" s="1"/>
  <c r="L114" i="7" s="1"/>
  <c r="K209" i="7"/>
  <c r="L208" i="7"/>
  <c r="L80" i="7"/>
  <c r="L81" i="7" s="1"/>
  <c r="L82" i="7" s="1"/>
  <c r="K128" i="7"/>
  <c r="L31" i="7"/>
  <c r="L32" i="7" s="1"/>
  <c r="L33" i="7" s="1"/>
  <c r="I63" i="7"/>
  <c r="I64" i="7" s="1"/>
  <c r="I65" i="7" s="1"/>
  <c r="I175" i="7"/>
  <c r="H176" i="7"/>
  <c r="I114" i="7"/>
  <c r="I128" i="7"/>
  <c r="I129" i="7" s="1"/>
  <c r="I130" i="7" s="1"/>
  <c r="I96" i="7"/>
  <c r="I97" i="7" s="1"/>
  <c r="I98" i="7" s="1"/>
  <c r="I49" i="7"/>
  <c r="F224" i="7"/>
  <c r="F225" i="7"/>
  <c r="E192" i="7"/>
  <c r="F176" i="7"/>
  <c r="F160" i="7"/>
  <c r="F143" i="7"/>
  <c r="F144" i="7" s="1"/>
  <c r="AQ143" i="7"/>
  <c r="F128" i="7"/>
  <c r="F112" i="7"/>
  <c r="F113" i="7"/>
  <c r="AQ111" i="7"/>
  <c r="E96" i="7"/>
  <c r="E80" i="7"/>
  <c r="F79" i="7"/>
  <c r="AQ79" i="7" s="1"/>
  <c r="E63" i="7"/>
  <c r="AQ62" i="7"/>
  <c r="F63" i="7"/>
  <c r="F64" i="7" s="1"/>
  <c r="F65" i="7" s="1"/>
  <c r="F47" i="7"/>
  <c r="F48" i="7" s="1"/>
  <c r="F49" i="7" s="1"/>
  <c r="E15" i="7"/>
  <c r="F14" i="7"/>
  <c r="AJ191" i="7"/>
  <c r="AJ128" i="7" s="1"/>
  <c r="AJ129" i="7" s="1"/>
  <c r="AJ130" i="7" s="1"/>
  <c r="AI192" i="7"/>
  <c r="AM194" i="7"/>
  <c r="U191" i="7"/>
  <c r="U192" i="7"/>
  <c r="U193" i="7" s="1"/>
  <c r="U194" i="7" s="1"/>
  <c r="AA194" i="7"/>
  <c r="L98" i="7"/>
  <c r="AP98" i="7"/>
  <c r="O98" i="7"/>
  <c r="X95" i="7"/>
  <c r="X96" i="7" s="1"/>
  <c r="W96" i="7"/>
  <c r="AC96" i="7"/>
  <c r="AD95" i="7"/>
  <c r="AD96" i="7" s="1"/>
  <c r="AD97" i="7" s="1"/>
  <c r="AD98" i="7" s="1"/>
  <c r="U98" i="7"/>
  <c r="E31" i="7"/>
  <c r="H31" i="7"/>
  <c r="I30" i="7"/>
  <c r="I31" i="7"/>
  <c r="I32" i="7" s="1"/>
  <c r="R31" i="7"/>
  <c r="R32" i="7" s="1"/>
  <c r="AG31" i="7"/>
  <c r="AG32" i="7" s="1"/>
  <c r="AG33" i="7" s="1"/>
  <c r="AF31" i="7"/>
  <c r="AG30" i="7"/>
  <c r="AG96" i="7" s="1"/>
  <c r="AG97" i="7" s="1"/>
  <c r="AG98" i="7" s="1"/>
  <c r="AA30" i="7"/>
  <c r="AA31" i="7" s="1"/>
  <c r="AA32" i="7" s="1"/>
  <c r="AA33" i="7" s="1"/>
  <c r="Z31" i="7"/>
  <c r="F30" i="7"/>
  <c r="F31" i="7" s="1"/>
  <c r="F32" i="7" s="1"/>
  <c r="F33" i="7" s="1"/>
  <c r="R30" i="7"/>
  <c r="U33" i="7"/>
  <c r="AP49" i="7"/>
  <c r="AA227" i="7"/>
  <c r="AP112" i="7" l="1"/>
  <c r="AP113" i="7" s="1"/>
  <c r="AP114" i="7" s="1"/>
  <c r="AM128" i="7"/>
  <c r="AM129" i="7" s="1"/>
  <c r="AM130" i="7" s="1"/>
  <c r="AM144" i="7"/>
  <c r="AM145" i="7" s="1"/>
  <c r="AM146" i="7" s="1"/>
  <c r="AQ191" i="7"/>
  <c r="AJ192" i="7"/>
  <c r="AJ193" i="7" s="1"/>
  <c r="AJ194" i="7" s="1"/>
  <c r="AJ63" i="7"/>
  <c r="AJ64" i="7" s="1"/>
  <c r="AJ65" i="7" s="1"/>
  <c r="AG80" i="7"/>
  <c r="AG81" i="7" s="1"/>
  <c r="AG82" i="7" s="1"/>
  <c r="AG144" i="7"/>
  <c r="AG145" i="7" s="1"/>
  <c r="AG146" i="7" s="1"/>
  <c r="AQ46" i="7"/>
  <c r="AG112" i="7"/>
  <c r="AG15" i="7"/>
  <c r="AG16" i="7" s="1"/>
  <c r="AG17" i="7" s="1"/>
  <c r="AQ95" i="7"/>
  <c r="AA160" i="7"/>
  <c r="AA161" i="7" s="1"/>
  <c r="AA162" i="7" s="1"/>
  <c r="AA96" i="7"/>
  <c r="AA97" i="7" s="1"/>
  <c r="AA98" i="7" s="1"/>
  <c r="X192" i="7"/>
  <c r="X193" i="7" s="1"/>
  <c r="X194" i="7" s="1"/>
  <c r="U80" i="7"/>
  <c r="U81" i="7" s="1"/>
  <c r="U82" i="7" s="1"/>
  <c r="AQ224" i="7"/>
  <c r="O227" i="7"/>
  <c r="L209" i="7"/>
  <c r="L210" i="7" s="1"/>
  <c r="L211" i="7" s="1"/>
  <c r="AQ208" i="7"/>
  <c r="L47" i="7"/>
  <c r="L48" i="7" s="1"/>
  <c r="L49" i="7" s="1"/>
  <c r="I176" i="7"/>
  <c r="I177" i="7" s="1"/>
  <c r="I178" i="7" s="1"/>
  <c r="AQ175" i="7"/>
  <c r="F209" i="7"/>
  <c r="F226" i="7"/>
  <c r="AQ225" i="7"/>
  <c r="F177" i="7"/>
  <c r="AQ176" i="7"/>
  <c r="F161" i="7"/>
  <c r="AQ160" i="7"/>
  <c r="F145" i="7"/>
  <c r="F129" i="7"/>
  <c r="AQ128" i="7"/>
  <c r="F114" i="7"/>
  <c r="F80" i="7"/>
  <c r="AQ47" i="7"/>
  <c r="AQ63" i="7"/>
  <c r="AQ48" i="7"/>
  <c r="AQ30" i="7"/>
  <c r="AQ14" i="7"/>
  <c r="F15" i="7"/>
  <c r="AQ31" i="7"/>
  <c r="AQ192" i="7"/>
  <c r="AQ32" i="7"/>
  <c r="X97" i="7"/>
  <c r="AQ96" i="7"/>
  <c r="R33" i="7"/>
  <c r="I33" i="7"/>
  <c r="AQ144" i="7" l="1"/>
  <c r="AQ49" i="7"/>
  <c r="E13" i="8" s="1"/>
  <c r="AQ64" i="7"/>
  <c r="AQ65" i="7" s="1"/>
  <c r="E6" i="8" s="1"/>
  <c r="AG113" i="7"/>
  <c r="AQ112" i="7"/>
  <c r="AQ193" i="7"/>
  <c r="AQ194" i="7" s="1"/>
  <c r="E7" i="8" s="1"/>
  <c r="AQ33" i="7"/>
  <c r="E8" i="8" s="1"/>
  <c r="F210" i="7"/>
  <c r="AQ209" i="7"/>
  <c r="F227" i="7"/>
  <c r="AQ226" i="7"/>
  <c r="AQ227" i="7" s="1"/>
  <c r="E5" i="8" s="1"/>
  <c r="F178" i="7"/>
  <c r="AQ177" i="7"/>
  <c r="AQ178" i="7" s="1"/>
  <c r="E2" i="8" s="1"/>
  <c r="F162" i="7"/>
  <c r="AQ161" i="7"/>
  <c r="AQ162" i="7" s="1"/>
  <c r="E3" i="8" s="1"/>
  <c r="F146" i="7"/>
  <c r="AQ145" i="7"/>
  <c r="AQ146" i="7" s="1"/>
  <c r="E11" i="8" s="1"/>
  <c r="F130" i="7"/>
  <c r="AQ129" i="7"/>
  <c r="AQ130" i="7" s="1"/>
  <c r="E14" i="8" s="1"/>
  <c r="F81" i="7"/>
  <c r="AQ80" i="7"/>
  <c r="F16" i="7"/>
  <c r="AQ15" i="7"/>
  <c r="X98" i="7"/>
  <c r="AQ97" i="7"/>
  <c r="AQ98" i="7" s="1"/>
  <c r="E12" i="8" s="1"/>
  <c r="F6" i="8" l="1"/>
  <c r="F7" i="8"/>
  <c r="F3" i="8"/>
  <c r="F13" i="8"/>
  <c r="F14" i="8"/>
  <c r="AG114" i="7"/>
  <c r="AQ113" i="7"/>
  <c r="AQ114" i="7" s="1"/>
  <c r="E9" i="8" s="1"/>
  <c r="F9" i="8" s="1"/>
  <c r="F211" i="7"/>
  <c r="AQ210" i="7"/>
  <c r="AQ211" i="7" s="1"/>
  <c r="E10" i="8" s="1"/>
  <c r="F12" i="8" s="1"/>
  <c r="F82" i="7"/>
  <c r="AQ81" i="7"/>
  <c r="AQ82" i="7" s="1"/>
  <c r="E15" i="8" s="1"/>
  <c r="F15" i="8" s="1"/>
  <c r="F17" i="7"/>
  <c r="AQ16" i="7"/>
  <c r="AQ17" i="7" s="1"/>
  <c r="E4" i="8" s="1"/>
  <c r="F8" i="8" l="1"/>
  <c r="F10" i="8"/>
  <c r="F11" i="8"/>
  <c r="F4" i="8"/>
  <c r="F5" i="8"/>
</calcChain>
</file>

<file path=xl/sharedStrings.xml><?xml version="1.0" encoding="utf-8"?>
<sst xmlns="http://schemas.openxmlformats.org/spreadsheetml/2006/main" count="1135" uniqueCount="120">
  <si>
    <t>B.Pop 3</t>
    <phoneticPr fontId="3" type="noConversion"/>
  </si>
  <si>
    <t>Miclo</t>
    <phoneticPr fontId="3" type="noConversion"/>
  </si>
  <si>
    <t>Rilax</t>
    <phoneticPr fontId="3" type="noConversion"/>
  </si>
  <si>
    <t>B.Pop 1</t>
    <phoneticPr fontId="3" type="noConversion"/>
  </si>
  <si>
    <t>BC Fontenay</t>
    <phoneticPr fontId="3" type="noConversion"/>
  </si>
  <si>
    <t>Quilleurs</t>
    <phoneticPr fontId="3" type="noConversion"/>
  </si>
  <si>
    <t>ALB Phénix</t>
    <phoneticPr fontId="3" type="noConversion"/>
  </si>
  <si>
    <t>FRANCOIS CHRISTIAN</t>
  </si>
  <si>
    <t>CH</t>
  </si>
  <si>
    <t>SAINCE DANIEL</t>
  </si>
  <si>
    <t>NKONGE JOANITA</t>
  </si>
  <si>
    <t>SUBACCHI MICHEL</t>
  </si>
  <si>
    <t>SUBACCHI CLAUDINE</t>
  </si>
  <si>
    <t>ROUX JACQUES</t>
  </si>
  <si>
    <t>Totaux</t>
    <phoneticPr fontId="3" type="noConversion"/>
  </si>
  <si>
    <t>NJ</t>
    <phoneticPr fontId="3" type="noConversion"/>
  </si>
  <si>
    <t>Moyenne</t>
    <phoneticPr fontId="3" type="noConversion"/>
  </si>
  <si>
    <t>NOM</t>
    <phoneticPr fontId="3" type="noConversion"/>
  </si>
  <si>
    <t>MOYENNE</t>
    <phoneticPr fontId="3" type="noConversion"/>
  </si>
  <si>
    <t>Bonus</t>
    <phoneticPr fontId="3" type="noConversion"/>
  </si>
  <si>
    <t>Total</t>
    <phoneticPr fontId="3" type="noConversion"/>
  </si>
  <si>
    <t>Total HD</t>
    <phoneticPr fontId="3" type="noConversion"/>
  </si>
  <si>
    <t>Péruviens</t>
    <phoneticPr fontId="3" type="noConversion"/>
  </si>
  <si>
    <t>Poulbots</t>
    <phoneticPr fontId="3" type="noConversion"/>
  </si>
  <si>
    <t>B.Pop 2</t>
    <phoneticPr fontId="3" type="noConversion"/>
  </si>
  <si>
    <t>Bowlers</t>
    <phoneticPr fontId="3" type="noConversion"/>
  </si>
  <si>
    <t>Mate's Team</t>
    <phoneticPr fontId="3" type="noConversion"/>
  </si>
  <si>
    <t>Cobras</t>
    <phoneticPr fontId="3" type="noConversion"/>
  </si>
  <si>
    <t>Quilleurs</t>
    <phoneticPr fontId="3" type="noConversion"/>
  </si>
  <si>
    <t>B.Pop 3</t>
    <phoneticPr fontId="3" type="noConversion"/>
  </si>
  <si>
    <t>Cobras</t>
    <phoneticPr fontId="3" type="noConversion"/>
  </si>
  <si>
    <t>Bowlers</t>
    <phoneticPr fontId="3" type="noConversion"/>
  </si>
  <si>
    <t>Quilleurs</t>
    <phoneticPr fontId="3" type="noConversion"/>
  </si>
  <si>
    <t>B.Pop 3</t>
    <phoneticPr fontId="3" type="noConversion"/>
  </si>
  <si>
    <t>B.Pop 1</t>
    <phoneticPr fontId="3" type="noConversion"/>
  </si>
  <si>
    <t>B.Pop 1</t>
    <phoneticPr fontId="3" type="noConversion"/>
  </si>
  <si>
    <t>Poulbots</t>
    <phoneticPr fontId="3" type="noConversion"/>
  </si>
  <si>
    <t>B.Pop 1</t>
    <phoneticPr fontId="3" type="noConversion"/>
  </si>
  <si>
    <t>Bowlers</t>
    <phoneticPr fontId="3" type="noConversion"/>
  </si>
  <si>
    <t>Quilleurs</t>
    <phoneticPr fontId="3" type="noConversion"/>
  </si>
  <si>
    <t>Miclo</t>
    <phoneticPr fontId="3" type="noConversion"/>
  </si>
  <si>
    <t>B.Pop 2</t>
    <phoneticPr fontId="3" type="noConversion"/>
  </si>
  <si>
    <t>B.Pop 1</t>
    <phoneticPr fontId="3" type="noConversion"/>
  </si>
  <si>
    <t>BC Fontenay</t>
    <phoneticPr fontId="3" type="noConversion"/>
  </si>
  <si>
    <t>B.Pop 1</t>
    <phoneticPr fontId="3" type="noConversion"/>
  </si>
  <si>
    <t xml:space="preserve">Cobras </t>
    <phoneticPr fontId="3" type="noConversion"/>
  </si>
  <si>
    <t>Nom</t>
  </si>
  <si>
    <t>T</t>
  </si>
  <si>
    <t>T S</t>
  </si>
  <si>
    <t>T H</t>
  </si>
  <si>
    <t>L</t>
  </si>
  <si>
    <t>R</t>
  </si>
  <si>
    <t>Total Scratch</t>
  </si>
  <si>
    <t>Total HD</t>
  </si>
  <si>
    <t>Points handicap</t>
  </si>
  <si>
    <t>Total Points</t>
  </si>
  <si>
    <t>Codes</t>
  </si>
  <si>
    <t>HD</t>
  </si>
  <si>
    <t>L1</t>
  </si>
  <si>
    <t>Total</t>
  </si>
  <si>
    <t>N</t>
  </si>
  <si>
    <t>Equipe</t>
  </si>
  <si>
    <t>Desperados</t>
    <phoneticPr fontId="3" type="noConversion"/>
  </si>
  <si>
    <t>NAZZANI GERARD</t>
  </si>
  <si>
    <t>LA FOURNIERE MICHEL</t>
  </si>
  <si>
    <t>ROCHER JOEL</t>
  </si>
  <si>
    <t>MOTTA PIERRE</t>
  </si>
  <si>
    <t>DISPAGNE JEAN LOUIS</t>
  </si>
  <si>
    <t>DUTREUIL JACQUES</t>
  </si>
  <si>
    <t>MACQUAIRE PASCAL</t>
  </si>
  <si>
    <t>TAFAT LENA</t>
  </si>
  <si>
    <t>JAMBON FLORIAN</t>
  </si>
  <si>
    <t>JAMBON PHILIPPE</t>
  </si>
  <si>
    <t>RILAX NAZZANI</t>
  </si>
  <si>
    <t>RILAX MOTTA</t>
  </si>
  <si>
    <t>IFB BOUSSY</t>
  </si>
  <si>
    <t>IFB NGUYEN</t>
  </si>
  <si>
    <t>NGUYEN JEAN</t>
  </si>
  <si>
    <t>REMONDIN JACKY</t>
  </si>
  <si>
    <t>FROLOFF ROGER</t>
  </si>
  <si>
    <t>USMT BAUDILLON</t>
  </si>
  <si>
    <t>BAUDILLON PHILIPPE</t>
  </si>
  <si>
    <t>FAUCONNIER ALAIN</t>
  </si>
  <si>
    <t>ROUCHON XAVIER</t>
  </si>
  <si>
    <t>USMT FRANCOIS</t>
  </si>
  <si>
    <t>LAUNOY PATRICK</t>
  </si>
  <si>
    <t>DAYRET NICOLAS</t>
  </si>
  <si>
    <t>GUILLOU DIDIER</t>
  </si>
  <si>
    <t>TRIO</t>
  </si>
  <si>
    <t>BC OZOIR</t>
  </si>
  <si>
    <t>POUECH MYRIAM</t>
  </si>
  <si>
    <t>GABEL DOMINIQUE</t>
  </si>
  <si>
    <t>STUBBE PATRICK</t>
  </si>
  <si>
    <t>ABS SUBACCHI</t>
  </si>
  <si>
    <t>LASKI PATRICK</t>
  </si>
  <si>
    <t>ABS ROUX</t>
  </si>
  <si>
    <t>CHIABODO PATRICK</t>
  </si>
  <si>
    <t>DUMOLEYN PATRICK</t>
  </si>
  <si>
    <t>CRAZY BOWLERS</t>
  </si>
  <si>
    <t>PINSON ERIC</t>
  </si>
  <si>
    <t>TOURBIER FREDERIC</t>
  </si>
  <si>
    <t>RENERS BRUNO</t>
  </si>
  <si>
    <t>SCAM</t>
  </si>
  <si>
    <t>GARNIER STEPHANE</t>
  </si>
  <si>
    <t>GARNIER BERNARD</t>
  </si>
  <si>
    <t>TRAVERT CHRISTIAN</t>
  </si>
  <si>
    <t>POIAS MICHEL</t>
  </si>
  <si>
    <t>ATHENA</t>
  </si>
  <si>
    <t>GOSSART SYLVIE</t>
  </si>
  <si>
    <t>VITI LYDIA</t>
  </si>
  <si>
    <t>ARNAULT DOMINIQUE</t>
  </si>
  <si>
    <t>BORNET SYLVIE</t>
  </si>
  <si>
    <t>BWL STONES ATHENA</t>
  </si>
  <si>
    <t>RICARD ALEXANDRA</t>
  </si>
  <si>
    <t>RICARD NICOLAS</t>
  </si>
  <si>
    <t>VAILLANT SEBASTIEN</t>
  </si>
  <si>
    <t>BWL STONE ATHENA</t>
  </si>
  <si>
    <t>Listing</t>
  </si>
  <si>
    <t>BECHADE FREDERIC</t>
  </si>
  <si>
    <t>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</si>
</sst>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  <family val="2"/>
    </font>
    <font>
      <b/>
      <sz val="12"/>
      <name val="Verdana"/>
      <family val="2"/>
    </font>
    <font>
      <sz val="11"/>
      <name val="Verdana"/>
      <family val="2"/>
    </font>
    <font>
      <b/>
      <sz val="8"/>
      <name val="Verdana"/>
      <family val="2"/>
    </font>
    <font>
      <b/>
      <sz val="12"/>
      <name val="Verdana"/>
      <family val="2"/>
    </font>
    <font>
      <b/>
      <sz val="10"/>
      <name val="Verdana"/>
    </font>
    <font>
      <sz val="12"/>
      <name val="Verdana"/>
      <family val="2"/>
    </font>
    <font>
      <sz val="12"/>
      <name val="Palatino Linotype"/>
      <family val="1"/>
    </font>
    <font>
      <b/>
      <sz val="12"/>
      <color indexed="63"/>
      <name val="Palatino Linotype"/>
      <family val="1"/>
    </font>
    <font>
      <sz val="10"/>
      <name val="Verdana"/>
    </font>
    <font>
      <sz val="10"/>
      <color indexed="9"/>
      <name val="Verdana"/>
      <family val="2"/>
    </font>
    <font>
      <sz val="12"/>
      <color indexed="9"/>
      <name val="Verdana"/>
      <family val="2"/>
    </font>
    <font>
      <b/>
      <sz val="12"/>
      <color indexed="9"/>
      <name val="Verdana"/>
      <family val="2"/>
    </font>
    <font>
      <b/>
      <sz val="10"/>
      <name val="Verdana"/>
    </font>
    <font>
      <b/>
      <sz val="11"/>
      <name val="Verdana"/>
      <family val="2"/>
    </font>
    <font>
      <sz val="10"/>
      <name val="Verdana"/>
    </font>
    <font>
      <sz val="12"/>
      <name val="Verdana"/>
      <family val="2"/>
    </font>
    <font>
      <sz val="12"/>
      <name val="Arial"/>
      <family val="2"/>
    </font>
    <font>
      <sz val="10"/>
      <name val="Verdana"/>
    </font>
    <font>
      <b/>
      <sz val="10"/>
      <name val="Verdana"/>
    </font>
    <font>
      <i/>
      <sz val="10"/>
      <name val="Verdana"/>
      <family val="2"/>
    </font>
    <font>
      <i/>
      <sz val="10"/>
      <color theme="1" tint="0.249977111117893"/>
      <name val="Verdana"/>
      <family val="2"/>
    </font>
    <font>
      <i/>
      <sz val="10"/>
      <color theme="3" tint="-0.249977111117893"/>
      <name val="Verdana"/>
      <family val="2"/>
    </font>
    <font>
      <i/>
      <sz val="10"/>
      <color rgb="FF00B050"/>
      <name val="Verdana"/>
      <family val="2"/>
    </font>
    <font>
      <i/>
      <sz val="10"/>
      <color theme="5" tint="-0.249977111117893"/>
      <name val="Verdana"/>
      <family val="2"/>
    </font>
    <font>
      <i/>
      <sz val="10"/>
      <color theme="1" tint="0.14999847407452621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2" borderId="0" xfId="0" applyFill="1" applyBorder="1"/>
    <xf numFmtId="0" fontId="0" fillId="3" borderId="0" xfId="0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14" fontId="6" fillId="0" borderId="0" xfId="0" applyNumberFormat="1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/>
    </xf>
    <xf numFmtId="0" fontId="8" fillId="6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quotePrefix="1" applyFont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2" fillId="4" borderId="0" xfId="0" applyFont="1" applyFill="1" applyBorder="1" applyAlignment="1" applyProtection="1">
      <alignment horizontal="center" vertical="center"/>
      <protection locked="0"/>
    </xf>
    <xf numFmtId="0" fontId="8" fillId="4" borderId="9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1" fontId="8" fillId="4" borderId="1" xfId="0" applyNumberFormat="1" applyFont="1" applyFill="1" applyBorder="1" applyAlignment="1">
      <alignment horizontal="center" vertical="center"/>
    </xf>
    <xf numFmtId="1" fontId="8" fillId="4" borderId="0" xfId="0" applyNumberFormat="1" applyFont="1" applyFill="1" applyBorder="1" applyAlignment="1">
      <alignment horizontal="center" vertical="center"/>
    </xf>
    <xf numFmtId="1" fontId="8" fillId="4" borderId="9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 vertical="center"/>
    </xf>
    <xf numFmtId="4" fontId="12" fillId="4" borderId="0" xfId="0" applyNumberFormat="1" applyFont="1" applyFill="1" applyBorder="1" applyAlignment="1">
      <alignment horizontal="center" vertical="center"/>
    </xf>
    <xf numFmtId="4" fontId="8" fillId="4" borderId="0" xfId="0" applyNumberFormat="1" applyFont="1" applyFill="1" applyBorder="1" applyAlignment="1">
      <alignment horizontal="center" vertical="center"/>
    </xf>
    <xf numFmtId="4" fontId="7" fillId="9" borderId="9" xfId="0" applyNumberFormat="1" applyFont="1" applyFill="1" applyBorder="1" applyAlignment="1">
      <alignment horizontal="center" vertical="center"/>
    </xf>
    <xf numFmtId="4" fontId="8" fillId="4" borderId="9" xfId="0" applyNumberFormat="1" applyFont="1" applyFill="1" applyBorder="1" applyAlignment="1">
      <alignment horizontal="center" vertical="center"/>
    </xf>
    <xf numFmtId="4" fontId="4" fillId="4" borderId="11" xfId="0" applyNumberFormat="1" applyFont="1" applyFill="1" applyBorder="1" applyAlignment="1">
      <alignment horizontal="center"/>
    </xf>
    <xf numFmtId="0" fontId="0" fillId="3" borderId="8" xfId="0" applyFill="1" applyBorder="1"/>
    <xf numFmtId="0" fontId="0" fillId="0" borderId="0" xfId="0" applyAlignment="1">
      <alignment horizontal="center"/>
    </xf>
    <xf numFmtId="0" fontId="0" fillId="8" borderId="8" xfId="0" applyFill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8" fillId="2" borderId="8" xfId="0" applyFont="1" applyFill="1" applyBorder="1" applyAlignment="1">
      <alignment horizontal="center" vertical="center"/>
    </xf>
    <xf numFmtId="0" fontId="0" fillId="0" borderId="8" xfId="0" applyBorder="1"/>
    <xf numFmtId="0" fontId="0" fillId="2" borderId="1" xfId="0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 wrapText="1"/>
    </xf>
    <xf numFmtId="4" fontId="1" fillId="6" borderId="12" xfId="0" applyNumberFormat="1" applyFont="1" applyFill="1" applyBorder="1" applyAlignment="1">
      <alignment horizontal="center"/>
    </xf>
    <xf numFmtId="4" fontId="1" fillId="6" borderId="13" xfId="0" applyNumberFormat="1" applyFont="1" applyFill="1" applyBorder="1" applyAlignment="1">
      <alignment horizontal="center"/>
    </xf>
    <xf numFmtId="4" fontId="1" fillId="6" borderId="14" xfId="0" applyNumberFormat="1" applyFont="1" applyFill="1" applyBorder="1" applyAlignment="1">
      <alignment horizontal="center"/>
    </xf>
    <xf numFmtId="0" fontId="16" fillId="7" borderId="2" xfId="0" applyFont="1" applyFill="1" applyBorder="1" applyAlignment="1">
      <alignment horizontal="center"/>
    </xf>
    <xf numFmtId="0" fontId="16" fillId="7" borderId="3" xfId="0" applyFont="1" applyFill="1" applyBorder="1" applyAlignment="1">
      <alignment horizontal="center"/>
    </xf>
    <xf numFmtId="0" fontId="16" fillId="7" borderId="4" xfId="0" applyFont="1" applyFill="1" applyBorder="1" applyAlignment="1">
      <alignment horizontal="center"/>
    </xf>
    <xf numFmtId="4" fontId="0" fillId="0" borderId="0" xfId="0" applyNumberFormat="1"/>
    <xf numFmtId="1" fontId="4" fillId="4" borderId="11" xfId="0" applyNumberFormat="1" applyFont="1" applyFill="1" applyBorder="1" applyAlignment="1">
      <alignment horizontal="center"/>
    </xf>
    <xf numFmtId="1" fontId="4" fillId="4" borderId="10" xfId="0" applyNumberFormat="1" applyFont="1" applyFill="1" applyBorder="1" applyAlignment="1">
      <alignment horizontal="center"/>
    </xf>
    <xf numFmtId="1" fontId="4" fillId="4" borderId="15" xfId="0" applyNumberFormat="1" applyFont="1" applyFill="1" applyBorder="1" applyAlignment="1">
      <alignment horizontal="center"/>
    </xf>
    <xf numFmtId="2" fontId="8" fillId="10" borderId="15" xfId="0" applyNumberFormat="1" applyFont="1" applyFill="1" applyBorder="1" applyAlignment="1">
      <alignment horizontal="center" vertical="center"/>
    </xf>
    <xf numFmtId="4" fontId="8" fillId="10" borderId="15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/>
    </xf>
    <xf numFmtId="2" fontId="1" fillId="4" borderId="0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0" borderId="0" xfId="0" applyFont="1"/>
    <xf numFmtId="2" fontId="5" fillId="4" borderId="0" xfId="0" applyNumberFormat="1" applyFont="1" applyFill="1" applyAlignment="1">
      <alignment horizontal="center"/>
    </xf>
    <xf numFmtId="0" fontId="17" fillId="2" borderId="0" xfId="0" applyFont="1" applyFill="1"/>
    <xf numFmtId="2" fontId="17" fillId="4" borderId="0" xfId="0" applyNumberFormat="1" applyFont="1" applyFill="1" applyAlignment="1">
      <alignment horizontal="center"/>
    </xf>
    <xf numFmtId="2" fontId="1" fillId="6" borderId="16" xfId="0" applyNumberFormat="1" applyFont="1" applyFill="1" applyBorder="1" applyAlignment="1">
      <alignment horizontal="center"/>
    </xf>
    <xf numFmtId="2" fontId="1" fillId="6" borderId="13" xfId="0" applyNumberFormat="1" applyFont="1" applyFill="1" applyBorder="1" applyAlignment="1">
      <alignment horizontal="center"/>
    </xf>
    <xf numFmtId="2" fontId="1" fillId="6" borderId="17" xfId="0" applyNumberFormat="1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17" fillId="6" borderId="0" xfId="0" applyFont="1" applyFill="1" applyAlignment="1">
      <alignment horizontal="left"/>
    </xf>
    <xf numFmtId="0" fontId="5" fillId="6" borderId="0" xfId="0" applyFont="1" applyFill="1"/>
    <xf numFmtId="0" fontId="21" fillId="2" borderId="0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" fontId="0" fillId="3" borderId="0" xfId="0" applyNumberForma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0" fontId="2" fillId="0" borderId="0" xfId="0" applyFont="1"/>
    <xf numFmtId="4" fontId="22" fillId="2" borderId="3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4" borderId="0" xfId="0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right"/>
    </xf>
    <xf numFmtId="2" fontId="23" fillId="0" borderId="0" xfId="0" applyNumberFormat="1" applyFont="1"/>
    <xf numFmtId="0" fontId="25" fillId="0" borderId="0" xfId="0" applyFont="1"/>
    <xf numFmtId="2" fontId="25" fillId="0" borderId="0" xfId="0" applyNumberFormat="1" applyFont="1"/>
    <xf numFmtId="2" fontId="26" fillId="0" borderId="0" xfId="0" applyNumberFormat="1" applyFont="1"/>
    <xf numFmtId="2" fontId="27" fillId="0" borderId="0" xfId="0" applyNumberFormat="1" applyFont="1"/>
    <xf numFmtId="2" fontId="28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esults%20au%2013-11_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igue%20Mercredi/USB2Bowling/Ligue/Matene_Ligue_Matrice_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tail_Match"/>
      <sheetName val="Calendrier"/>
      <sheetName val="T"/>
      <sheetName val="T_Joueurs"/>
      <sheetName val="Equip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 (2)"/>
      <sheetName val="Feuil1"/>
      <sheetName val="Calendrier"/>
      <sheetName val="T"/>
      <sheetName val="Index"/>
      <sheetName val="T_Match"/>
      <sheetName val="T_Joueurs"/>
      <sheetName val="Equip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O14"/>
  <sheetViews>
    <sheetView topLeftCell="D1" workbookViewId="0">
      <pane ySplit="1" topLeftCell="A2" activePane="bottomLeft" state="frozen"/>
      <selection activeCell="N1" sqref="N1"/>
      <selection pane="bottomLeft" activeCell="B2" sqref="B2:O14"/>
    </sheetView>
  </sheetViews>
  <sheetFormatPr baseColWidth="10" defaultRowHeight="12.75" x14ac:dyDescent="0.2"/>
  <cols>
    <col min="1" max="1" width="4.125" customWidth="1"/>
    <col min="2" max="4" width="14.125" bestFit="1" customWidth="1"/>
    <col min="5" max="5" width="12.375" bestFit="1" customWidth="1"/>
    <col min="6" max="15" width="14.125" bestFit="1" customWidth="1"/>
  </cols>
  <sheetData>
    <row r="1" spans="1:15" x14ac:dyDescent="0.2">
      <c r="A1" s="63" t="s">
        <v>60</v>
      </c>
      <c r="B1" s="63">
        <v>1</v>
      </c>
      <c r="C1" s="63">
        <v>2</v>
      </c>
      <c r="D1" s="63">
        <v>3</v>
      </c>
      <c r="E1" s="63">
        <v>4</v>
      </c>
      <c r="F1" s="63">
        <v>5</v>
      </c>
      <c r="G1" s="63">
        <v>6</v>
      </c>
      <c r="H1" s="63">
        <v>7</v>
      </c>
      <c r="I1" s="63">
        <v>8</v>
      </c>
      <c r="J1" s="63">
        <v>9</v>
      </c>
      <c r="K1" s="63">
        <v>10</v>
      </c>
      <c r="L1" s="63">
        <v>11</v>
      </c>
      <c r="M1" s="63">
        <v>12</v>
      </c>
      <c r="N1" s="63">
        <v>13</v>
      </c>
      <c r="O1" s="63">
        <v>14</v>
      </c>
    </row>
    <row r="2" spans="1:15" ht="27.75" customHeight="1" x14ac:dyDescent="0.2">
      <c r="A2" s="64">
        <v>1</v>
      </c>
      <c r="B2" s="17" t="s">
        <v>62</v>
      </c>
      <c r="C2" s="17" t="s">
        <v>0</v>
      </c>
      <c r="D2" s="18" t="s">
        <v>1</v>
      </c>
      <c r="E2" s="18" t="s">
        <v>2</v>
      </c>
      <c r="F2" s="17" t="s">
        <v>3</v>
      </c>
      <c r="G2" s="17" t="s">
        <v>4</v>
      </c>
      <c r="H2" s="18" t="s">
        <v>5</v>
      </c>
      <c r="I2" s="18" t="s">
        <v>6</v>
      </c>
      <c r="J2" s="17" t="s">
        <v>22</v>
      </c>
      <c r="K2" s="17" t="s">
        <v>23</v>
      </c>
      <c r="L2" s="18" t="s">
        <v>24</v>
      </c>
      <c r="M2" s="18" t="s">
        <v>25</v>
      </c>
      <c r="N2" s="17" t="s">
        <v>26</v>
      </c>
      <c r="O2" s="17" t="s">
        <v>27</v>
      </c>
    </row>
    <row r="3" spans="1:15" ht="27.75" customHeight="1" x14ac:dyDescent="0.2">
      <c r="A3" s="64">
        <v>2</v>
      </c>
      <c r="B3" s="17" t="s">
        <v>6</v>
      </c>
      <c r="C3" s="17" t="s">
        <v>4</v>
      </c>
      <c r="D3" s="18" t="s">
        <v>28</v>
      </c>
      <c r="E3" s="18" t="s">
        <v>23</v>
      </c>
      <c r="F3" s="17" t="s">
        <v>29</v>
      </c>
      <c r="G3" s="17" t="s">
        <v>24</v>
      </c>
      <c r="H3" s="18" t="s">
        <v>1</v>
      </c>
      <c r="I3" s="18" t="s">
        <v>62</v>
      </c>
      <c r="J3" s="17" t="s">
        <v>30</v>
      </c>
      <c r="K3" s="17" t="s">
        <v>2</v>
      </c>
      <c r="L3" s="18" t="s">
        <v>4</v>
      </c>
      <c r="M3" s="18" t="s">
        <v>26</v>
      </c>
      <c r="N3" s="17" t="s">
        <v>22</v>
      </c>
      <c r="O3" s="17" t="s">
        <v>31</v>
      </c>
    </row>
    <row r="4" spans="1:15" ht="27.75" customHeight="1" x14ac:dyDescent="0.2">
      <c r="A4" s="64">
        <v>3</v>
      </c>
      <c r="B4" s="17" t="s">
        <v>32</v>
      </c>
      <c r="C4" s="17" t="s">
        <v>4</v>
      </c>
      <c r="D4" s="18" t="s">
        <v>6</v>
      </c>
      <c r="E4" s="18" t="s">
        <v>22</v>
      </c>
      <c r="F4" s="17" t="s">
        <v>62</v>
      </c>
      <c r="G4" s="17" t="s">
        <v>31</v>
      </c>
      <c r="H4" s="18" t="s">
        <v>2</v>
      </c>
      <c r="I4" s="18" t="s">
        <v>33</v>
      </c>
      <c r="J4" s="17" t="s">
        <v>26</v>
      </c>
      <c r="K4" s="17" t="s">
        <v>1</v>
      </c>
      <c r="L4" s="18" t="s">
        <v>34</v>
      </c>
      <c r="M4" s="18" t="s">
        <v>30</v>
      </c>
      <c r="N4" s="17" t="s">
        <v>24</v>
      </c>
      <c r="O4" s="17" t="s">
        <v>23</v>
      </c>
    </row>
    <row r="5" spans="1:15" ht="27.75" customHeight="1" x14ac:dyDescent="0.2">
      <c r="A5" s="64">
        <v>4</v>
      </c>
      <c r="B5" s="17" t="s">
        <v>31</v>
      </c>
      <c r="C5" s="17" t="s">
        <v>2</v>
      </c>
      <c r="D5" s="18" t="s">
        <v>26</v>
      </c>
      <c r="E5" s="18" t="s">
        <v>29</v>
      </c>
      <c r="F5" s="17" t="s">
        <v>30</v>
      </c>
      <c r="G5" s="17" t="s">
        <v>28</v>
      </c>
      <c r="H5" s="18" t="s">
        <v>22</v>
      </c>
      <c r="I5" s="18" t="s">
        <v>4</v>
      </c>
      <c r="J5" s="17" t="s">
        <v>6</v>
      </c>
      <c r="K5" s="17" t="s">
        <v>24</v>
      </c>
      <c r="L5" s="18" t="s">
        <v>23</v>
      </c>
      <c r="M5" s="18" t="s">
        <v>62</v>
      </c>
      <c r="N5" s="17" t="s">
        <v>1</v>
      </c>
      <c r="O5" s="17" t="s">
        <v>35</v>
      </c>
    </row>
    <row r="6" spans="1:15" ht="27.75" customHeight="1" x14ac:dyDescent="0.2">
      <c r="A6" s="64">
        <v>5</v>
      </c>
      <c r="B6" s="17" t="s">
        <v>29</v>
      </c>
      <c r="C6" s="17" t="s">
        <v>22</v>
      </c>
      <c r="D6" s="18" t="s">
        <v>62</v>
      </c>
      <c r="E6" s="18" t="s">
        <v>30</v>
      </c>
      <c r="F6" s="17" t="s">
        <v>6</v>
      </c>
      <c r="G6" s="17" t="s">
        <v>26</v>
      </c>
      <c r="H6" s="18" t="s">
        <v>36</v>
      </c>
      <c r="I6" s="18" t="s">
        <v>37</v>
      </c>
      <c r="J6" s="17" t="s">
        <v>38</v>
      </c>
      <c r="K6" s="17" t="s">
        <v>39</v>
      </c>
      <c r="L6" s="18" t="s">
        <v>40</v>
      </c>
      <c r="M6" s="18" t="s">
        <v>41</v>
      </c>
      <c r="N6" s="17" t="s">
        <v>2</v>
      </c>
      <c r="O6" s="17" t="s">
        <v>4</v>
      </c>
    </row>
    <row r="7" spans="1:15" ht="27.75" customHeight="1" x14ac:dyDescent="0.2">
      <c r="A7" s="64">
        <v>6</v>
      </c>
      <c r="B7" s="17" t="s">
        <v>26</v>
      </c>
      <c r="C7" s="17" t="s">
        <v>23</v>
      </c>
      <c r="D7" s="18" t="s">
        <v>42</v>
      </c>
      <c r="E7" s="18" t="s">
        <v>31</v>
      </c>
      <c r="F7" s="17" t="s">
        <v>22</v>
      </c>
      <c r="G7" s="17" t="s">
        <v>1</v>
      </c>
      <c r="H7" s="18" t="s">
        <v>29</v>
      </c>
      <c r="I7" s="18" t="s">
        <v>28</v>
      </c>
      <c r="J7" s="17" t="s">
        <v>62</v>
      </c>
      <c r="K7" s="17" t="s">
        <v>4</v>
      </c>
      <c r="L7" s="18" t="s">
        <v>2</v>
      </c>
      <c r="M7" s="18" t="s">
        <v>6</v>
      </c>
      <c r="N7" s="17" t="s">
        <v>30</v>
      </c>
      <c r="O7" s="17" t="s">
        <v>24</v>
      </c>
    </row>
    <row r="8" spans="1:15" ht="27.75" customHeight="1" x14ac:dyDescent="0.2">
      <c r="A8" s="64">
        <v>7</v>
      </c>
      <c r="B8" s="17" t="s">
        <v>43</v>
      </c>
      <c r="C8" s="17" t="s">
        <v>6</v>
      </c>
      <c r="D8" s="18" t="s">
        <v>22</v>
      </c>
      <c r="E8" s="18" t="s">
        <v>28</v>
      </c>
      <c r="F8" s="17" t="s">
        <v>2</v>
      </c>
      <c r="G8" s="17" t="s">
        <v>23</v>
      </c>
      <c r="H8" s="18" t="s">
        <v>62</v>
      </c>
      <c r="I8" s="18" t="s">
        <v>24</v>
      </c>
      <c r="J8" s="17" t="s">
        <v>1</v>
      </c>
      <c r="K8" s="17" t="s">
        <v>30</v>
      </c>
      <c r="L8" s="18" t="s">
        <v>26</v>
      </c>
      <c r="M8" s="18" t="s">
        <v>35</v>
      </c>
      <c r="N8" s="17" t="s">
        <v>31</v>
      </c>
      <c r="O8" s="17" t="s">
        <v>29</v>
      </c>
    </row>
    <row r="9" spans="1:15" ht="27.75" customHeight="1" x14ac:dyDescent="0.2">
      <c r="A9" s="64">
        <v>8</v>
      </c>
      <c r="B9" s="17" t="s">
        <v>44</v>
      </c>
      <c r="C9" s="17" t="s">
        <v>62</v>
      </c>
      <c r="D9" s="18" t="s">
        <v>23</v>
      </c>
      <c r="E9" s="18" t="s">
        <v>4</v>
      </c>
      <c r="F9" s="17" t="s">
        <v>1</v>
      </c>
      <c r="G9" s="17" t="s">
        <v>6</v>
      </c>
      <c r="H9" s="18" t="s">
        <v>31</v>
      </c>
      <c r="I9" s="18" t="s">
        <v>26</v>
      </c>
      <c r="J9" s="17" t="s">
        <v>24</v>
      </c>
      <c r="K9" s="17" t="s">
        <v>22</v>
      </c>
      <c r="L9" s="18" t="s">
        <v>30</v>
      </c>
      <c r="M9" s="18" t="s">
        <v>29</v>
      </c>
      <c r="N9" s="17" t="s">
        <v>28</v>
      </c>
      <c r="O9" s="17" t="s">
        <v>2</v>
      </c>
    </row>
    <row r="10" spans="1:15" ht="27.75" customHeight="1" x14ac:dyDescent="0.2">
      <c r="A10" s="64">
        <v>9</v>
      </c>
      <c r="B10" s="17" t="s">
        <v>1</v>
      </c>
      <c r="C10" s="17" t="s">
        <v>31</v>
      </c>
      <c r="D10" s="18" t="s">
        <v>24</v>
      </c>
      <c r="E10" s="18" t="s">
        <v>26</v>
      </c>
      <c r="F10" s="17" t="s">
        <v>28</v>
      </c>
      <c r="G10" s="17" t="s">
        <v>62</v>
      </c>
      <c r="H10" s="18" t="s">
        <v>4</v>
      </c>
      <c r="I10" s="18" t="s">
        <v>30</v>
      </c>
      <c r="J10" s="17" t="s">
        <v>35</v>
      </c>
      <c r="K10" s="17" t="s">
        <v>29</v>
      </c>
      <c r="L10" s="18" t="s">
        <v>22</v>
      </c>
      <c r="M10" s="18" t="s">
        <v>2</v>
      </c>
      <c r="N10" s="17" t="s">
        <v>23</v>
      </c>
      <c r="O10" s="17" t="s">
        <v>6</v>
      </c>
    </row>
    <row r="11" spans="1:15" ht="27.75" customHeight="1" x14ac:dyDescent="0.2">
      <c r="A11" s="64">
        <v>10</v>
      </c>
      <c r="B11" s="17" t="s">
        <v>2</v>
      </c>
      <c r="C11" s="17" t="s">
        <v>24</v>
      </c>
      <c r="D11" s="18" t="s">
        <v>30</v>
      </c>
      <c r="E11" s="18" t="s">
        <v>6</v>
      </c>
      <c r="F11" s="17" t="s">
        <v>4</v>
      </c>
      <c r="G11" s="17" t="s">
        <v>29</v>
      </c>
      <c r="H11" s="18" t="s">
        <v>35</v>
      </c>
      <c r="I11" s="18" t="s">
        <v>22</v>
      </c>
      <c r="J11" s="17" t="s">
        <v>23</v>
      </c>
      <c r="K11" s="17" t="s">
        <v>31</v>
      </c>
      <c r="L11" s="18" t="s">
        <v>28</v>
      </c>
      <c r="M11" s="18" t="s">
        <v>1</v>
      </c>
      <c r="N11" s="17" t="s">
        <v>62</v>
      </c>
      <c r="O11" s="17" t="s">
        <v>26</v>
      </c>
    </row>
    <row r="12" spans="1:15" ht="27.75" customHeight="1" x14ac:dyDescent="0.2">
      <c r="A12" s="64">
        <v>11</v>
      </c>
      <c r="B12" s="17" t="s">
        <v>22</v>
      </c>
      <c r="C12" s="17" t="s">
        <v>30</v>
      </c>
      <c r="D12" s="18" t="s">
        <v>2</v>
      </c>
      <c r="E12" s="18" t="s">
        <v>62</v>
      </c>
      <c r="F12" s="17" t="s">
        <v>24</v>
      </c>
      <c r="G12" s="17" t="s">
        <v>35</v>
      </c>
      <c r="H12" s="18" t="s">
        <v>6</v>
      </c>
      <c r="I12" s="18" t="s">
        <v>31</v>
      </c>
      <c r="J12" s="17" t="s">
        <v>28</v>
      </c>
      <c r="K12" s="17" t="s">
        <v>26</v>
      </c>
      <c r="L12" s="18" t="s">
        <v>29</v>
      </c>
      <c r="M12" s="18" t="s">
        <v>23</v>
      </c>
      <c r="N12" s="17" t="s">
        <v>4</v>
      </c>
      <c r="O12" s="17" t="s">
        <v>1</v>
      </c>
    </row>
    <row r="13" spans="1:15" ht="27.75" customHeight="1" x14ac:dyDescent="0.2">
      <c r="A13" s="64">
        <v>12</v>
      </c>
      <c r="B13" s="17" t="s">
        <v>23</v>
      </c>
      <c r="C13" s="17" t="s">
        <v>1</v>
      </c>
      <c r="D13" s="18" t="s">
        <v>4</v>
      </c>
      <c r="E13" s="18" t="s">
        <v>24</v>
      </c>
      <c r="F13" s="17" t="s">
        <v>31</v>
      </c>
      <c r="G13" s="17" t="s">
        <v>30</v>
      </c>
      <c r="H13" s="18" t="s">
        <v>26</v>
      </c>
      <c r="I13" s="18" t="s">
        <v>2</v>
      </c>
      <c r="J13" s="17" t="s">
        <v>29</v>
      </c>
      <c r="K13" s="17" t="s">
        <v>6</v>
      </c>
      <c r="L13" s="18" t="s">
        <v>62</v>
      </c>
      <c r="M13" s="18" t="s">
        <v>22</v>
      </c>
      <c r="N13" s="17" t="s">
        <v>35</v>
      </c>
      <c r="O13" s="17" t="s">
        <v>28</v>
      </c>
    </row>
    <row r="14" spans="1:15" ht="27.75" customHeight="1" x14ac:dyDescent="0.2">
      <c r="A14" s="64">
        <v>13</v>
      </c>
      <c r="B14" s="17" t="s">
        <v>24</v>
      </c>
      <c r="C14" s="17" t="s">
        <v>28</v>
      </c>
      <c r="D14" s="18" t="s">
        <v>29</v>
      </c>
      <c r="E14" s="18" t="s">
        <v>1</v>
      </c>
      <c r="F14" s="17" t="s">
        <v>26</v>
      </c>
      <c r="G14" s="17" t="s">
        <v>22</v>
      </c>
      <c r="H14" s="18" t="s">
        <v>45</v>
      </c>
      <c r="I14" s="18" t="s">
        <v>23</v>
      </c>
      <c r="J14" s="17" t="s">
        <v>2</v>
      </c>
      <c r="K14" s="17" t="s">
        <v>44</v>
      </c>
      <c r="L14" s="18" t="s">
        <v>31</v>
      </c>
      <c r="M14" s="18" t="s">
        <v>4</v>
      </c>
      <c r="N14" s="17" t="s">
        <v>6</v>
      </c>
      <c r="O14" s="17" t="s">
        <v>62</v>
      </c>
    </row>
  </sheetData>
  <phoneticPr fontId="3" type="noConversion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Z46"/>
  <sheetViews>
    <sheetView workbookViewId="0">
      <pane xSplit="1" topLeftCell="B1" activePane="topRight" state="frozen"/>
      <selection pane="topRight" activeCell="M19" sqref="M19"/>
    </sheetView>
  </sheetViews>
  <sheetFormatPr baseColWidth="10" defaultRowHeight="12.75" x14ac:dyDescent="0.2"/>
  <cols>
    <col min="2" max="2" width="20.25" customWidth="1"/>
    <col min="4" max="4" width="2.875" bestFit="1" customWidth="1"/>
    <col min="5" max="5" width="1.125" customWidth="1"/>
    <col min="6" max="19" width="2.875" customWidth="1"/>
    <col min="21" max="21" width="7" bestFit="1" customWidth="1"/>
    <col min="22" max="22" width="15.625" bestFit="1" customWidth="1"/>
    <col min="23" max="23" width="5.875" customWidth="1"/>
    <col min="24" max="24" width="3.75" bestFit="1" customWidth="1"/>
    <col min="25" max="25" width="4" customWidth="1"/>
  </cols>
  <sheetData>
    <row r="1" spans="1:26" ht="14.25" x14ac:dyDescent="0.2">
      <c r="A1" s="3" t="s">
        <v>56</v>
      </c>
      <c r="B1" s="1" t="s">
        <v>46</v>
      </c>
      <c r="C1" t="s">
        <v>47</v>
      </c>
      <c r="D1" s="46">
        <v>1</v>
      </c>
      <c r="F1" s="47">
        <v>1</v>
      </c>
      <c r="G1" s="47">
        <v>2</v>
      </c>
      <c r="H1" s="47">
        <v>3</v>
      </c>
      <c r="I1" s="47">
        <v>4</v>
      </c>
      <c r="J1" s="47">
        <v>5</v>
      </c>
      <c r="K1" s="47">
        <v>6</v>
      </c>
      <c r="L1" s="47">
        <v>7</v>
      </c>
      <c r="M1" s="47">
        <v>8</v>
      </c>
      <c r="N1" s="47">
        <v>9</v>
      </c>
      <c r="O1" s="47">
        <v>10</v>
      </c>
      <c r="P1" s="47">
        <v>11</v>
      </c>
      <c r="Q1" s="47">
        <v>12</v>
      </c>
      <c r="R1" s="47">
        <v>13</v>
      </c>
      <c r="S1" s="47">
        <v>14</v>
      </c>
      <c r="U1" s="48" t="s">
        <v>56</v>
      </c>
      <c r="V1" s="49" t="s">
        <v>46</v>
      </c>
      <c r="W1" s="50" t="s">
        <v>48</v>
      </c>
      <c r="X1" s="50" t="s">
        <v>49</v>
      </c>
      <c r="Y1" s="50" t="s">
        <v>50</v>
      </c>
      <c r="Z1" s="46"/>
    </row>
    <row r="2" spans="1:26" x14ac:dyDescent="0.2">
      <c r="A2" s="51">
        <v>1</v>
      </c>
      <c r="B2" s="52" t="s">
        <v>52</v>
      </c>
      <c r="C2">
        <v>13</v>
      </c>
      <c r="D2" s="46">
        <v>1</v>
      </c>
      <c r="F2" s="53">
        <v>1</v>
      </c>
      <c r="G2" s="53">
        <v>2</v>
      </c>
      <c r="H2" s="53">
        <v>3</v>
      </c>
      <c r="I2" s="53">
        <v>4</v>
      </c>
      <c r="J2" s="53">
        <v>5</v>
      </c>
      <c r="K2" s="53">
        <v>6</v>
      </c>
      <c r="L2" s="53">
        <v>7</v>
      </c>
      <c r="M2" s="53">
        <v>8</v>
      </c>
      <c r="N2" s="53">
        <v>9</v>
      </c>
      <c r="O2" s="53">
        <v>10</v>
      </c>
      <c r="P2" s="53">
        <v>11</v>
      </c>
      <c r="Q2" s="53">
        <v>12</v>
      </c>
      <c r="R2" s="53">
        <v>13</v>
      </c>
      <c r="S2" s="53">
        <v>14</v>
      </c>
      <c r="U2" s="54">
        <v>1</v>
      </c>
      <c r="V2" s="54" t="s">
        <v>52</v>
      </c>
      <c r="W2" s="55">
        <v>13</v>
      </c>
      <c r="X2" s="45">
        <f t="shared" ref="X2:Y15" si="0">+W2+1</f>
        <v>14</v>
      </c>
      <c r="Y2" s="45">
        <f t="shared" si="0"/>
        <v>15</v>
      </c>
    </row>
    <row r="3" spans="1:26" x14ac:dyDescent="0.2">
      <c r="A3" s="56">
        <v>1</v>
      </c>
      <c r="B3" s="52" t="s">
        <v>53</v>
      </c>
      <c r="C3">
        <v>14</v>
      </c>
      <c r="D3" s="46">
        <v>2</v>
      </c>
      <c r="F3" s="53">
        <v>8</v>
      </c>
      <c r="G3" s="53">
        <v>5</v>
      </c>
      <c r="H3" s="53">
        <v>7</v>
      </c>
      <c r="I3" s="53">
        <v>10</v>
      </c>
      <c r="J3" s="53">
        <v>2</v>
      </c>
      <c r="K3" s="53">
        <v>11</v>
      </c>
      <c r="L3" s="53">
        <v>3</v>
      </c>
      <c r="M3" s="53">
        <v>1</v>
      </c>
      <c r="N3" s="53">
        <v>14</v>
      </c>
      <c r="O3" s="53">
        <v>4</v>
      </c>
      <c r="P3" s="53">
        <v>6</v>
      </c>
      <c r="Q3" s="53">
        <v>13</v>
      </c>
      <c r="R3" s="53">
        <v>9</v>
      </c>
      <c r="S3" s="53">
        <v>12</v>
      </c>
      <c r="U3" s="54">
        <v>2</v>
      </c>
      <c r="V3" s="54" t="s">
        <v>52</v>
      </c>
      <c r="W3" s="55">
        <v>30</v>
      </c>
      <c r="X3" s="45">
        <f t="shared" si="0"/>
        <v>31</v>
      </c>
      <c r="Y3" s="45">
        <f t="shared" si="0"/>
        <v>32</v>
      </c>
    </row>
    <row r="4" spans="1:26" ht="15" x14ac:dyDescent="0.2">
      <c r="A4" s="57">
        <v>1</v>
      </c>
      <c r="B4" s="58" t="s">
        <v>55</v>
      </c>
      <c r="C4">
        <v>17</v>
      </c>
      <c r="D4" s="46">
        <v>3</v>
      </c>
      <c r="F4" s="53">
        <v>7</v>
      </c>
      <c r="G4" s="53">
        <v>6</v>
      </c>
      <c r="H4" s="53">
        <v>8</v>
      </c>
      <c r="I4" s="53">
        <v>9</v>
      </c>
      <c r="J4" s="53">
        <v>1</v>
      </c>
      <c r="K4" s="53">
        <v>12</v>
      </c>
      <c r="L4" s="53">
        <v>4</v>
      </c>
      <c r="M4" s="53">
        <v>2</v>
      </c>
      <c r="N4" s="53">
        <v>13</v>
      </c>
      <c r="O4" s="53">
        <v>3</v>
      </c>
      <c r="P4" s="53">
        <v>5</v>
      </c>
      <c r="Q4" s="53">
        <v>14</v>
      </c>
      <c r="R4" s="53">
        <v>11</v>
      </c>
      <c r="S4" s="53">
        <v>10</v>
      </c>
      <c r="U4" s="54">
        <v>3</v>
      </c>
      <c r="V4" s="54" t="s">
        <v>52</v>
      </c>
      <c r="W4" s="55">
        <v>47</v>
      </c>
      <c r="X4" s="45">
        <f t="shared" si="0"/>
        <v>48</v>
      </c>
      <c r="Y4" s="45">
        <f t="shared" si="0"/>
        <v>49</v>
      </c>
    </row>
    <row r="5" spans="1:26" x14ac:dyDescent="0.2">
      <c r="A5" s="56">
        <v>2</v>
      </c>
      <c r="B5" s="52" t="s">
        <v>52</v>
      </c>
      <c r="C5">
        <v>30</v>
      </c>
      <c r="D5" s="46">
        <v>4</v>
      </c>
      <c r="F5" s="53">
        <v>12</v>
      </c>
      <c r="G5" s="53">
        <v>4</v>
      </c>
      <c r="H5" s="53">
        <v>13</v>
      </c>
      <c r="I5" s="53">
        <v>2</v>
      </c>
      <c r="J5" s="53">
        <v>14</v>
      </c>
      <c r="K5" s="53">
        <v>7</v>
      </c>
      <c r="L5" s="53">
        <v>9</v>
      </c>
      <c r="M5" s="53">
        <v>6</v>
      </c>
      <c r="N5" s="53">
        <v>8</v>
      </c>
      <c r="O5" s="53">
        <v>11</v>
      </c>
      <c r="P5" s="53">
        <v>10</v>
      </c>
      <c r="Q5" s="53">
        <v>1</v>
      </c>
      <c r="R5" s="53">
        <v>3</v>
      </c>
      <c r="S5" s="53">
        <v>5</v>
      </c>
      <c r="U5" s="54">
        <v>4</v>
      </c>
      <c r="V5" s="54" t="s">
        <v>52</v>
      </c>
      <c r="W5" s="55">
        <v>64</v>
      </c>
      <c r="X5" s="45">
        <f t="shared" si="0"/>
        <v>65</v>
      </c>
      <c r="Y5" s="45">
        <f t="shared" si="0"/>
        <v>66</v>
      </c>
    </row>
    <row r="6" spans="1:26" x14ac:dyDescent="0.2">
      <c r="A6" s="56">
        <v>2</v>
      </c>
      <c r="B6" s="52" t="s">
        <v>53</v>
      </c>
      <c r="C6">
        <v>31</v>
      </c>
      <c r="D6" s="46">
        <v>5</v>
      </c>
      <c r="F6" s="53">
        <v>2</v>
      </c>
      <c r="G6" s="53">
        <v>9</v>
      </c>
      <c r="H6" s="53">
        <v>1</v>
      </c>
      <c r="I6" s="53">
        <v>14</v>
      </c>
      <c r="J6" s="53">
        <v>8</v>
      </c>
      <c r="K6" s="53">
        <v>13</v>
      </c>
      <c r="L6" s="53">
        <v>10</v>
      </c>
      <c r="M6" s="53">
        <v>5</v>
      </c>
      <c r="N6" s="53">
        <v>12</v>
      </c>
      <c r="O6" s="53">
        <v>7</v>
      </c>
      <c r="P6" s="53">
        <v>3</v>
      </c>
      <c r="Q6" s="53">
        <v>11</v>
      </c>
      <c r="R6" s="53">
        <v>4</v>
      </c>
      <c r="S6" s="53">
        <v>6</v>
      </c>
      <c r="U6" s="54">
        <v>5</v>
      </c>
      <c r="V6" s="54" t="s">
        <v>52</v>
      </c>
      <c r="W6" s="55">
        <v>81</v>
      </c>
      <c r="X6" s="45">
        <f t="shared" si="0"/>
        <v>82</v>
      </c>
      <c r="Y6" s="45">
        <f t="shared" si="0"/>
        <v>83</v>
      </c>
    </row>
    <row r="7" spans="1:26" ht="15" x14ac:dyDescent="0.2">
      <c r="A7" s="57">
        <v>2</v>
      </c>
      <c r="B7" s="58" t="s">
        <v>55</v>
      </c>
      <c r="C7">
        <v>34</v>
      </c>
      <c r="D7" s="46">
        <v>6</v>
      </c>
      <c r="F7" s="53">
        <v>13</v>
      </c>
      <c r="G7" s="53">
        <v>10</v>
      </c>
      <c r="H7" s="53">
        <v>5</v>
      </c>
      <c r="I7" s="53">
        <v>12</v>
      </c>
      <c r="J7" s="53">
        <v>9</v>
      </c>
      <c r="K7" s="53">
        <v>3</v>
      </c>
      <c r="L7" s="53">
        <v>2</v>
      </c>
      <c r="M7" s="53">
        <v>7</v>
      </c>
      <c r="N7" s="53">
        <v>1</v>
      </c>
      <c r="O7" s="53">
        <v>6</v>
      </c>
      <c r="P7" s="53">
        <v>4</v>
      </c>
      <c r="Q7" s="53">
        <v>8</v>
      </c>
      <c r="R7" s="53">
        <v>14</v>
      </c>
      <c r="S7" s="53">
        <v>11</v>
      </c>
      <c r="U7" s="54">
        <v>6</v>
      </c>
      <c r="V7" s="54" t="s">
        <v>52</v>
      </c>
      <c r="W7" s="55">
        <v>98</v>
      </c>
      <c r="X7" s="45">
        <f t="shared" si="0"/>
        <v>99</v>
      </c>
      <c r="Y7" s="45">
        <f t="shared" si="0"/>
        <v>100</v>
      </c>
    </row>
    <row r="8" spans="1:26" x14ac:dyDescent="0.2">
      <c r="A8" s="56">
        <v>3</v>
      </c>
      <c r="B8" s="52" t="s">
        <v>52</v>
      </c>
      <c r="C8">
        <v>47</v>
      </c>
      <c r="D8" s="46">
        <v>7</v>
      </c>
      <c r="F8" s="53">
        <v>6</v>
      </c>
      <c r="G8" s="53">
        <v>8</v>
      </c>
      <c r="H8" s="53">
        <v>9</v>
      </c>
      <c r="I8" s="53">
        <v>7</v>
      </c>
      <c r="J8" s="53">
        <v>4</v>
      </c>
      <c r="K8" s="53">
        <v>10</v>
      </c>
      <c r="L8" s="53">
        <v>1</v>
      </c>
      <c r="M8" s="53">
        <v>11</v>
      </c>
      <c r="N8" s="53">
        <v>3</v>
      </c>
      <c r="O8" s="53">
        <v>14</v>
      </c>
      <c r="P8" s="53">
        <v>13</v>
      </c>
      <c r="Q8" s="53">
        <v>5</v>
      </c>
      <c r="R8" s="53">
        <v>12</v>
      </c>
      <c r="S8" s="53">
        <v>2</v>
      </c>
      <c r="U8" s="54">
        <v>7</v>
      </c>
      <c r="V8" s="54" t="s">
        <v>52</v>
      </c>
      <c r="W8" s="55">
        <v>115</v>
      </c>
      <c r="X8" s="45">
        <f t="shared" si="0"/>
        <v>116</v>
      </c>
      <c r="Y8" s="45">
        <f t="shared" si="0"/>
        <v>117</v>
      </c>
    </row>
    <row r="9" spans="1:26" x14ac:dyDescent="0.2">
      <c r="A9" s="56">
        <v>3</v>
      </c>
      <c r="B9" s="52" t="s">
        <v>53</v>
      </c>
      <c r="C9">
        <v>48</v>
      </c>
      <c r="D9" s="46">
        <v>8</v>
      </c>
      <c r="F9" s="53">
        <v>5</v>
      </c>
      <c r="G9" s="53">
        <v>1</v>
      </c>
      <c r="H9" s="53">
        <v>10</v>
      </c>
      <c r="I9" s="53">
        <v>6</v>
      </c>
      <c r="J9" s="53">
        <v>3</v>
      </c>
      <c r="K9" s="53">
        <v>8</v>
      </c>
      <c r="L9" s="53">
        <v>12</v>
      </c>
      <c r="M9" s="53">
        <v>13</v>
      </c>
      <c r="N9" s="53">
        <v>11</v>
      </c>
      <c r="O9" s="53">
        <v>9</v>
      </c>
      <c r="P9" s="53">
        <v>14</v>
      </c>
      <c r="Q9" s="53">
        <v>2</v>
      </c>
      <c r="R9" s="53">
        <v>7</v>
      </c>
      <c r="S9" s="53">
        <v>4</v>
      </c>
      <c r="U9" s="54">
        <v>8</v>
      </c>
      <c r="V9" s="54" t="s">
        <v>52</v>
      </c>
      <c r="W9" s="55">
        <v>132</v>
      </c>
      <c r="X9" s="45">
        <f t="shared" si="0"/>
        <v>133</v>
      </c>
      <c r="Y9" s="45">
        <f t="shared" si="0"/>
        <v>134</v>
      </c>
    </row>
    <row r="10" spans="1:26" ht="15" x14ac:dyDescent="0.2">
      <c r="A10" s="57">
        <v>3</v>
      </c>
      <c r="B10" s="58" t="s">
        <v>55</v>
      </c>
      <c r="C10">
        <v>51</v>
      </c>
      <c r="D10" s="46">
        <v>9</v>
      </c>
      <c r="F10" s="53">
        <v>3</v>
      </c>
      <c r="G10" s="53">
        <v>12</v>
      </c>
      <c r="H10" s="53">
        <v>11</v>
      </c>
      <c r="I10" s="53">
        <v>13</v>
      </c>
      <c r="J10" s="53">
        <v>7</v>
      </c>
      <c r="K10" s="53">
        <v>1</v>
      </c>
      <c r="L10" s="53">
        <v>6</v>
      </c>
      <c r="M10" s="53">
        <v>14</v>
      </c>
      <c r="N10" s="53">
        <v>5</v>
      </c>
      <c r="O10" s="53">
        <v>2</v>
      </c>
      <c r="P10" s="53">
        <v>9</v>
      </c>
      <c r="Q10" s="53">
        <v>4</v>
      </c>
      <c r="R10" s="53">
        <v>10</v>
      </c>
      <c r="S10" s="53">
        <v>8</v>
      </c>
      <c r="U10" s="54">
        <v>9</v>
      </c>
      <c r="V10" s="54" t="s">
        <v>52</v>
      </c>
      <c r="W10" s="55">
        <v>149</v>
      </c>
      <c r="X10" s="45">
        <f t="shared" si="0"/>
        <v>150</v>
      </c>
      <c r="Y10" s="45">
        <f t="shared" si="0"/>
        <v>151</v>
      </c>
    </row>
    <row r="11" spans="1:26" x14ac:dyDescent="0.2">
      <c r="A11" s="56">
        <v>4</v>
      </c>
      <c r="B11" s="52" t="s">
        <v>52</v>
      </c>
      <c r="C11">
        <v>64</v>
      </c>
      <c r="D11" s="46">
        <v>10</v>
      </c>
      <c r="F11" s="53">
        <v>4</v>
      </c>
      <c r="G11" s="53">
        <v>11</v>
      </c>
      <c r="H11" s="53">
        <v>14</v>
      </c>
      <c r="I11" s="53">
        <v>8</v>
      </c>
      <c r="J11" s="53">
        <v>6</v>
      </c>
      <c r="K11" s="53">
        <v>2</v>
      </c>
      <c r="L11" s="53">
        <v>5</v>
      </c>
      <c r="M11" s="53">
        <v>9</v>
      </c>
      <c r="N11" s="53">
        <v>10</v>
      </c>
      <c r="O11" s="53">
        <v>12</v>
      </c>
      <c r="P11" s="53">
        <v>7</v>
      </c>
      <c r="Q11" s="53">
        <v>3</v>
      </c>
      <c r="R11" s="53">
        <v>1</v>
      </c>
      <c r="S11" s="53">
        <v>13</v>
      </c>
      <c r="U11" s="54">
        <v>10</v>
      </c>
      <c r="V11" s="54" t="s">
        <v>52</v>
      </c>
      <c r="W11" s="55">
        <v>166</v>
      </c>
      <c r="X11" s="45">
        <f t="shared" si="0"/>
        <v>167</v>
      </c>
      <c r="Y11" s="45">
        <f t="shared" si="0"/>
        <v>168</v>
      </c>
    </row>
    <row r="12" spans="1:26" x14ac:dyDescent="0.2">
      <c r="A12" s="56">
        <v>4</v>
      </c>
      <c r="B12" s="52" t="s">
        <v>53</v>
      </c>
      <c r="C12">
        <v>65</v>
      </c>
      <c r="D12" s="46">
        <v>11</v>
      </c>
      <c r="F12" s="53">
        <v>9</v>
      </c>
      <c r="G12" s="53">
        <v>14</v>
      </c>
      <c r="H12" s="53">
        <v>4</v>
      </c>
      <c r="I12" s="53">
        <v>1</v>
      </c>
      <c r="J12" s="53">
        <v>11</v>
      </c>
      <c r="K12" s="53">
        <v>5</v>
      </c>
      <c r="L12" s="53">
        <v>8</v>
      </c>
      <c r="M12" s="53">
        <v>12</v>
      </c>
      <c r="N12" s="53">
        <v>7</v>
      </c>
      <c r="O12" s="53">
        <v>13</v>
      </c>
      <c r="P12" s="53">
        <v>2</v>
      </c>
      <c r="Q12" s="53">
        <v>10</v>
      </c>
      <c r="R12" s="53">
        <v>6</v>
      </c>
      <c r="S12" s="53">
        <v>3</v>
      </c>
      <c r="U12" s="54">
        <v>11</v>
      </c>
      <c r="V12" s="54" t="s">
        <v>52</v>
      </c>
      <c r="W12" s="55">
        <v>183</v>
      </c>
      <c r="X12" s="45">
        <f t="shared" si="0"/>
        <v>184</v>
      </c>
      <c r="Y12" s="45">
        <f t="shared" si="0"/>
        <v>185</v>
      </c>
    </row>
    <row r="13" spans="1:26" ht="15" x14ac:dyDescent="0.2">
      <c r="A13" s="57">
        <v>4</v>
      </c>
      <c r="B13" s="58" t="s">
        <v>55</v>
      </c>
      <c r="C13">
        <v>68</v>
      </c>
      <c r="D13" s="46">
        <v>12</v>
      </c>
      <c r="F13" s="53">
        <v>10</v>
      </c>
      <c r="G13" s="53">
        <v>3</v>
      </c>
      <c r="H13" s="53">
        <v>6</v>
      </c>
      <c r="I13" s="53">
        <v>11</v>
      </c>
      <c r="J13" s="53">
        <v>12</v>
      </c>
      <c r="K13" s="53">
        <v>14</v>
      </c>
      <c r="L13" s="53">
        <v>13</v>
      </c>
      <c r="M13" s="53">
        <v>4</v>
      </c>
      <c r="N13" s="53">
        <v>2</v>
      </c>
      <c r="O13" s="53">
        <v>8</v>
      </c>
      <c r="P13" s="53">
        <v>1</v>
      </c>
      <c r="Q13" s="53">
        <v>9</v>
      </c>
      <c r="R13" s="53">
        <v>5</v>
      </c>
      <c r="S13" s="53">
        <v>7</v>
      </c>
      <c r="U13" s="54">
        <v>12</v>
      </c>
      <c r="V13" s="54" t="s">
        <v>52</v>
      </c>
      <c r="W13" s="55">
        <v>200</v>
      </c>
      <c r="X13" s="45">
        <f t="shared" si="0"/>
        <v>201</v>
      </c>
      <c r="Y13" s="45">
        <f t="shared" si="0"/>
        <v>202</v>
      </c>
    </row>
    <row r="14" spans="1:26" x14ac:dyDescent="0.2">
      <c r="A14" s="56">
        <v>5</v>
      </c>
      <c r="B14" s="52" t="s">
        <v>52</v>
      </c>
      <c r="C14">
        <v>81</v>
      </c>
      <c r="D14" s="46">
        <v>13</v>
      </c>
      <c r="F14" s="53">
        <v>11</v>
      </c>
      <c r="G14" s="53">
        <v>7</v>
      </c>
      <c r="H14" s="53">
        <v>2</v>
      </c>
      <c r="I14" s="53">
        <v>3</v>
      </c>
      <c r="J14" s="53">
        <v>13</v>
      </c>
      <c r="K14" s="53">
        <v>9</v>
      </c>
      <c r="L14" s="53">
        <v>14</v>
      </c>
      <c r="M14" s="53">
        <v>10</v>
      </c>
      <c r="N14" s="53">
        <v>4</v>
      </c>
      <c r="O14" s="53">
        <v>5</v>
      </c>
      <c r="P14" s="53">
        <v>12</v>
      </c>
      <c r="Q14" s="53">
        <v>6</v>
      </c>
      <c r="R14" s="53">
        <v>8</v>
      </c>
      <c r="S14" s="53">
        <v>1</v>
      </c>
      <c r="U14" s="54">
        <v>13</v>
      </c>
      <c r="V14" s="54" t="s">
        <v>52</v>
      </c>
      <c r="W14" s="55">
        <v>217</v>
      </c>
      <c r="X14" s="45">
        <f t="shared" si="0"/>
        <v>218</v>
      </c>
      <c r="Y14" s="45">
        <f t="shared" si="0"/>
        <v>219</v>
      </c>
    </row>
    <row r="15" spans="1:26" x14ac:dyDescent="0.2">
      <c r="A15" s="56">
        <v>5</v>
      </c>
      <c r="B15" s="52" t="s">
        <v>53</v>
      </c>
      <c r="C15">
        <v>82</v>
      </c>
      <c r="U15" s="54">
        <v>14</v>
      </c>
      <c r="V15" s="54" t="s">
        <v>52</v>
      </c>
      <c r="W15" s="55">
        <v>234</v>
      </c>
      <c r="X15" s="45">
        <f t="shared" si="0"/>
        <v>235</v>
      </c>
      <c r="Y15" s="45">
        <f t="shared" si="0"/>
        <v>236</v>
      </c>
    </row>
    <row r="16" spans="1:26" ht="15" x14ac:dyDescent="0.2">
      <c r="A16" s="57">
        <v>5</v>
      </c>
      <c r="B16" s="58" t="s">
        <v>55</v>
      </c>
      <c r="C16">
        <v>85</v>
      </c>
    </row>
    <row r="17" spans="1:3" x14ac:dyDescent="0.2">
      <c r="A17" s="59">
        <v>6</v>
      </c>
      <c r="B17" s="52" t="s">
        <v>52</v>
      </c>
      <c r="C17">
        <v>98</v>
      </c>
    </row>
    <row r="18" spans="1:3" x14ac:dyDescent="0.2">
      <c r="A18" s="60">
        <v>6</v>
      </c>
      <c r="B18" s="52" t="s">
        <v>53</v>
      </c>
      <c r="C18">
        <v>99</v>
      </c>
    </row>
    <row r="19" spans="1:3" ht="15" x14ac:dyDescent="0.2">
      <c r="A19" s="61">
        <v>6</v>
      </c>
      <c r="B19" s="58" t="s">
        <v>55</v>
      </c>
      <c r="C19">
        <v>102</v>
      </c>
    </row>
    <row r="20" spans="1:3" x14ac:dyDescent="0.2">
      <c r="A20" s="56">
        <v>7</v>
      </c>
      <c r="B20" s="52" t="s">
        <v>52</v>
      </c>
      <c r="C20">
        <v>115</v>
      </c>
    </row>
    <row r="21" spans="1:3" x14ac:dyDescent="0.2">
      <c r="A21" s="56">
        <v>7</v>
      </c>
      <c r="B21" s="52" t="s">
        <v>53</v>
      </c>
      <c r="C21">
        <v>116</v>
      </c>
    </row>
    <row r="22" spans="1:3" ht="15" x14ac:dyDescent="0.2">
      <c r="A22" s="57">
        <v>7</v>
      </c>
      <c r="B22" s="58" t="s">
        <v>55</v>
      </c>
      <c r="C22">
        <v>119</v>
      </c>
    </row>
    <row r="23" spans="1:3" x14ac:dyDescent="0.2">
      <c r="A23" s="56">
        <v>8</v>
      </c>
      <c r="B23" s="52" t="s">
        <v>52</v>
      </c>
      <c r="C23">
        <v>132</v>
      </c>
    </row>
    <row r="24" spans="1:3" x14ac:dyDescent="0.2">
      <c r="A24" s="56">
        <v>8</v>
      </c>
      <c r="B24" s="52" t="s">
        <v>53</v>
      </c>
      <c r="C24">
        <v>133</v>
      </c>
    </row>
    <row r="25" spans="1:3" ht="15" x14ac:dyDescent="0.2">
      <c r="A25" s="57">
        <v>8</v>
      </c>
      <c r="B25" s="58" t="s">
        <v>55</v>
      </c>
      <c r="C25">
        <v>136</v>
      </c>
    </row>
    <row r="26" spans="1:3" x14ac:dyDescent="0.2">
      <c r="A26" s="56">
        <v>9</v>
      </c>
      <c r="B26" s="52" t="s">
        <v>52</v>
      </c>
      <c r="C26">
        <v>149</v>
      </c>
    </row>
    <row r="27" spans="1:3" x14ac:dyDescent="0.2">
      <c r="A27" s="56">
        <v>9</v>
      </c>
      <c r="B27" s="52" t="s">
        <v>53</v>
      </c>
      <c r="C27">
        <v>150</v>
      </c>
    </row>
    <row r="28" spans="1:3" ht="15" x14ac:dyDescent="0.2">
      <c r="A28" s="57">
        <v>9</v>
      </c>
      <c r="B28" s="58" t="s">
        <v>55</v>
      </c>
      <c r="C28">
        <v>153</v>
      </c>
    </row>
    <row r="29" spans="1:3" x14ac:dyDescent="0.2">
      <c r="A29" s="56">
        <v>10</v>
      </c>
      <c r="B29" s="52" t="s">
        <v>52</v>
      </c>
      <c r="C29">
        <v>166</v>
      </c>
    </row>
    <row r="30" spans="1:3" x14ac:dyDescent="0.2">
      <c r="A30" s="56">
        <v>10</v>
      </c>
      <c r="B30" s="52" t="s">
        <v>53</v>
      </c>
      <c r="C30">
        <v>167</v>
      </c>
    </row>
    <row r="31" spans="1:3" ht="15" x14ac:dyDescent="0.2">
      <c r="A31" s="57">
        <v>10</v>
      </c>
      <c r="B31" s="58" t="s">
        <v>55</v>
      </c>
      <c r="C31">
        <v>170</v>
      </c>
    </row>
    <row r="32" spans="1:3" x14ac:dyDescent="0.2">
      <c r="A32" s="56">
        <v>11</v>
      </c>
      <c r="B32" s="52" t="s">
        <v>52</v>
      </c>
      <c r="C32">
        <v>183</v>
      </c>
    </row>
    <row r="33" spans="1:3" x14ac:dyDescent="0.2">
      <c r="A33" s="56">
        <v>11</v>
      </c>
      <c r="B33" s="52" t="s">
        <v>53</v>
      </c>
      <c r="C33">
        <v>184</v>
      </c>
    </row>
    <row r="34" spans="1:3" ht="15" x14ac:dyDescent="0.2">
      <c r="A34" s="62">
        <v>11</v>
      </c>
      <c r="B34" s="58" t="s">
        <v>55</v>
      </c>
      <c r="C34">
        <v>187</v>
      </c>
    </row>
    <row r="35" spans="1:3" x14ac:dyDescent="0.2">
      <c r="A35" s="60">
        <v>15</v>
      </c>
      <c r="B35" s="52" t="s">
        <v>52</v>
      </c>
      <c r="C35">
        <v>200</v>
      </c>
    </row>
    <row r="36" spans="1:3" x14ac:dyDescent="0.2">
      <c r="A36" s="51">
        <v>15</v>
      </c>
      <c r="B36" s="52" t="s">
        <v>53</v>
      </c>
      <c r="C36">
        <v>201</v>
      </c>
    </row>
    <row r="37" spans="1:3" ht="15" x14ac:dyDescent="0.2">
      <c r="A37" s="57">
        <v>15</v>
      </c>
      <c r="B37" s="58" t="s">
        <v>55</v>
      </c>
      <c r="C37">
        <v>204</v>
      </c>
    </row>
    <row r="38" spans="1:3" x14ac:dyDescent="0.2">
      <c r="A38" s="56">
        <v>13</v>
      </c>
      <c r="B38" s="52" t="s">
        <v>52</v>
      </c>
      <c r="C38">
        <v>217</v>
      </c>
    </row>
    <row r="39" spans="1:3" x14ac:dyDescent="0.2">
      <c r="A39" s="56">
        <v>13</v>
      </c>
      <c r="B39" s="52" t="s">
        <v>53</v>
      </c>
      <c r="C39">
        <v>218</v>
      </c>
    </row>
    <row r="40" spans="1:3" ht="15" x14ac:dyDescent="0.2">
      <c r="A40" s="57">
        <v>13</v>
      </c>
      <c r="B40" s="58" t="s">
        <v>55</v>
      </c>
      <c r="C40">
        <v>221</v>
      </c>
    </row>
    <row r="41" spans="1:3" x14ac:dyDescent="0.2">
      <c r="A41" s="56">
        <v>14</v>
      </c>
      <c r="B41" s="52" t="s">
        <v>52</v>
      </c>
      <c r="C41">
        <v>234</v>
      </c>
    </row>
    <row r="42" spans="1:3" x14ac:dyDescent="0.2">
      <c r="A42" s="56">
        <v>14</v>
      </c>
      <c r="B42" s="52" t="s">
        <v>53</v>
      </c>
      <c r="C42">
        <v>235</v>
      </c>
    </row>
    <row r="43" spans="1:3" ht="15" x14ac:dyDescent="0.2">
      <c r="A43" s="57">
        <v>14</v>
      </c>
      <c r="B43" s="58" t="s">
        <v>55</v>
      </c>
      <c r="C43">
        <v>238</v>
      </c>
    </row>
    <row r="44" spans="1:3" x14ac:dyDescent="0.2">
      <c r="A44" s="56">
        <v>14</v>
      </c>
      <c r="B44" s="52" t="s">
        <v>52</v>
      </c>
      <c r="C44">
        <v>251</v>
      </c>
    </row>
    <row r="45" spans="1:3" x14ac:dyDescent="0.2">
      <c r="A45" s="56">
        <v>14</v>
      </c>
      <c r="B45" s="52" t="s">
        <v>53</v>
      </c>
      <c r="C45">
        <v>252</v>
      </c>
    </row>
    <row r="46" spans="1:3" ht="15" x14ac:dyDescent="0.2">
      <c r="A46" s="57">
        <v>14</v>
      </c>
      <c r="B46" s="58" t="s">
        <v>55</v>
      </c>
      <c r="C46">
        <v>255</v>
      </c>
    </row>
  </sheetData>
  <protectedRanges>
    <protectedRange sqref="A3:A12 A20:A29 A37:A46" name="Plage2_1"/>
  </protectedRanges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AF14"/>
  <sheetViews>
    <sheetView zoomScale="75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O3" sqref="O3"/>
    </sheetView>
  </sheetViews>
  <sheetFormatPr baseColWidth="10" defaultColWidth="10.75" defaultRowHeight="18" x14ac:dyDescent="0.2"/>
  <cols>
    <col min="1" max="3" width="2.875" style="16" customWidth="1"/>
    <col min="4" max="4" width="3.875" style="16" customWidth="1"/>
    <col min="5" max="5" width="2.875" style="16" customWidth="1"/>
    <col min="6" max="6" width="3.875" style="16" customWidth="1"/>
    <col min="7" max="14" width="2.875" style="16" customWidth="1"/>
    <col min="15" max="15" width="4.875" style="16" customWidth="1"/>
    <col min="16" max="17" width="2.625" style="16" customWidth="1"/>
    <col min="18" max="18" width="2.875" style="16" customWidth="1"/>
    <col min="19" max="21" width="14.125" style="16" bestFit="1" customWidth="1"/>
    <col min="22" max="22" width="12.375" style="16" bestFit="1" customWidth="1"/>
    <col min="23" max="32" width="14.125" style="16" bestFit="1" customWidth="1"/>
    <col min="33" max="16384" width="10.75" style="16"/>
  </cols>
  <sheetData>
    <row r="1" spans="1:32" x14ac:dyDescent="0.2">
      <c r="A1" s="19">
        <v>1</v>
      </c>
      <c r="B1" s="19">
        <v>2</v>
      </c>
      <c r="C1" s="19">
        <v>3</v>
      </c>
      <c r="D1" s="19">
        <v>4</v>
      </c>
      <c r="E1" s="19">
        <v>5</v>
      </c>
      <c r="F1" s="19">
        <v>6</v>
      </c>
      <c r="G1" s="19">
        <v>7</v>
      </c>
      <c r="H1" s="19">
        <v>8</v>
      </c>
      <c r="I1" s="19">
        <v>9</v>
      </c>
      <c r="J1" s="19">
        <v>10</v>
      </c>
      <c r="K1" s="19">
        <v>11</v>
      </c>
      <c r="L1" s="19">
        <v>12</v>
      </c>
      <c r="M1" s="19">
        <v>13</v>
      </c>
      <c r="N1" s="19">
        <v>14</v>
      </c>
      <c r="O1" s="23"/>
      <c r="R1" s="63" t="s">
        <v>60</v>
      </c>
      <c r="S1" s="63">
        <v>1</v>
      </c>
      <c r="T1" s="63">
        <v>2</v>
      </c>
      <c r="U1" s="63">
        <v>3</v>
      </c>
      <c r="V1" s="63">
        <v>4</v>
      </c>
      <c r="W1" s="63">
        <v>5</v>
      </c>
      <c r="X1" s="63">
        <v>6</v>
      </c>
      <c r="Y1" s="63">
        <v>7</v>
      </c>
      <c r="Z1" s="63">
        <v>8</v>
      </c>
      <c r="AA1" s="63">
        <v>9</v>
      </c>
      <c r="AB1" s="63">
        <v>10</v>
      </c>
      <c r="AC1" s="63">
        <v>11</v>
      </c>
      <c r="AD1" s="63">
        <v>12</v>
      </c>
      <c r="AE1" s="63">
        <v>13</v>
      </c>
      <c r="AF1" s="63">
        <v>14</v>
      </c>
    </row>
    <row r="2" spans="1:32" ht="39.75" customHeight="1" x14ac:dyDescent="0.2">
      <c r="A2" s="20">
        <v>1</v>
      </c>
      <c r="B2" s="20">
        <v>2</v>
      </c>
      <c r="C2" s="21">
        <v>3</v>
      </c>
      <c r="D2" s="21">
        <v>4</v>
      </c>
      <c r="E2" s="20">
        <v>5</v>
      </c>
      <c r="F2" s="20">
        <v>6</v>
      </c>
      <c r="G2" s="21">
        <v>7</v>
      </c>
      <c r="H2" s="21">
        <v>8</v>
      </c>
      <c r="I2" s="20">
        <v>9</v>
      </c>
      <c r="J2" s="20">
        <v>10</v>
      </c>
      <c r="K2" s="21">
        <v>11</v>
      </c>
      <c r="L2" s="21">
        <v>12</v>
      </c>
      <c r="M2" s="20">
        <v>13</v>
      </c>
      <c r="N2" s="20">
        <v>14</v>
      </c>
      <c r="O2" s="24">
        <f>SUM(A2:N2)</f>
        <v>105</v>
      </c>
      <c r="R2" s="64">
        <v>1</v>
      </c>
      <c r="S2" s="17" t="s">
        <v>62</v>
      </c>
      <c r="T2" s="17" t="s">
        <v>0</v>
      </c>
      <c r="U2" s="18" t="s">
        <v>1</v>
      </c>
      <c r="V2" s="18" t="s">
        <v>2</v>
      </c>
      <c r="W2" s="17" t="s">
        <v>3</v>
      </c>
      <c r="X2" s="17" t="s">
        <v>4</v>
      </c>
      <c r="Y2" s="18" t="s">
        <v>5</v>
      </c>
      <c r="Z2" s="18" t="s">
        <v>6</v>
      </c>
      <c r="AA2" s="17" t="s">
        <v>22</v>
      </c>
      <c r="AB2" s="17" t="s">
        <v>23</v>
      </c>
      <c r="AC2" s="18" t="s">
        <v>24</v>
      </c>
      <c r="AD2" s="18" t="s">
        <v>25</v>
      </c>
      <c r="AE2" s="17" t="s">
        <v>26</v>
      </c>
      <c r="AF2" s="17" t="s">
        <v>27</v>
      </c>
    </row>
    <row r="3" spans="1:32" ht="42" customHeight="1" x14ac:dyDescent="0.2">
      <c r="A3" s="20">
        <v>8</v>
      </c>
      <c r="B3" s="20">
        <v>5</v>
      </c>
      <c r="C3" s="21">
        <v>7</v>
      </c>
      <c r="D3" s="21">
        <v>10</v>
      </c>
      <c r="E3" s="20">
        <v>2</v>
      </c>
      <c r="F3" s="20">
        <v>11</v>
      </c>
      <c r="G3" s="21">
        <v>3</v>
      </c>
      <c r="H3" s="21">
        <v>1</v>
      </c>
      <c r="I3" s="20">
        <v>14</v>
      </c>
      <c r="J3" s="20">
        <v>4</v>
      </c>
      <c r="K3" s="21">
        <v>6</v>
      </c>
      <c r="L3" s="21">
        <v>13</v>
      </c>
      <c r="M3" s="20">
        <v>9</v>
      </c>
      <c r="N3" s="20">
        <v>12</v>
      </c>
      <c r="O3" s="24">
        <f t="shared" ref="O3:O14" si="0">SUM(A3:N3)</f>
        <v>105</v>
      </c>
      <c r="R3" s="64">
        <v>2</v>
      </c>
      <c r="S3" s="17" t="s">
        <v>6</v>
      </c>
      <c r="T3" s="17" t="s">
        <v>4</v>
      </c>
      <c r="U3" s="18" t="s">
        <v>28</v>
      </c>
      <c r="V3" s="18" t="s">
        <v>23</v>
      </c>
      <c r="W3" s="17" t="s">
        <v>29</v>
      </c>
      <c r="X3" s="17" t="s">
        <v>24</v>
      </c>
      <c r="Y3" s="18" t="s">
        <v>1</v>
      </c>
      <c r="Z3" s="18" t="s">
        <v>62</v>
      </c>
      <c r="AA3" s="17" t="s">
        <v>30</v>
      </c>
      <c r="AB3" s="17" t="s">
        <v>2</v>
      </c>
      <c r="AC3" s="18" t="s">
        <v>4</v>
      </c>
      <c r="AD3" s="18" t="s">
        <v>26</v>
      </c>
      <c r="AE3" s="17" t="s">
        <v>22</v>
      </c>
      <c r="AF3" s="17" t="s">
        <v>31</v>
      </c>
    </row>
    <row r="4" spans="1:32" ht="42" customHeight="1" x14ac:dyDescent="0.2">
      <c r="A4" s="20">
        <v>7</v>
      </c>
      <c r="B4" s="20">
        <v>6</v>
      </c>
      <c r="C4" s="21">
        <v>8</v>
      </c>
      <c r="D4" s="21">
        <v>9</v>
      </c>
      <c r="E4" s="20">
        <v>1</v>
      </c>
      <c r="F4" s="20">
        <v>12</v>
      </c>
      <c r="G4" s="22">
        <v>4</v>
      </c>
      <c r="H4" s="21">
        <v>2</v>
      </c>
      <c r="I4" s="20">
        <v>13</v>
      </c>
      <c r="J4" s="20">
        <v>3</v>
      </c>
      <c r="K4" s="21">
        <v>5</v>
      </c>
      <c r="L4" s="21">
        <v>14</v>
      </c>
      <c r="M4" s="20">
        <v>11</v>
      </c>
      <c r="N4" s="20">
        <v>10</v>
      </c>
      <c r="O4" s="24">
        <f t="shared" si="0"/>
        <v>105</v>
      </c>
      <c r="R4" s="64">
        <v>3</v>
      </c>
      <c r="S4" s="17" t="s">
        <v>32</v>
      </c>
      <c r="T4" s="17" t="s">
        <v>4</v>
      </c>
      <c r="U4" s="18" t="s">
        <v>6</v>
      </c>
      <c r="V4" s="18" t="s">
        <v>22</v>
      </c>
      <c r="W4" s="17" t="s">
        <v>62</v>
      </c>
      <c r="X4" s="17" t="s">
        <v>31</v>
      </c>
      <c r="Y4" s="18" t="s">
        <v>2</v>
      </c>
      <c r="Z4" s="18" t="s">
        <v>33</v>
      </c>
      <c r="AA4" s="17" t="s">
        <v>26</v>
      </c>
      <c r="AB4" s="17" t="s">
        <v>1</v>
      </c>
      <c r="AC4" s="18" t="s">
        <v>34</v>
      </c>
      <c r="AD4" s="18" t="s">
        <v>30</v>
      </c>
      <c r="AE4" s="17" t="s">
        <v>24</v>
      </c>
      <c r="AF4" s="17" t="s">
        <v>23</v>
      </c>
    </row>
    <row r="5" spans="1:32" ht="42" customHeight="1" x14ac:dyDescent="0.2">
      <c r="A5" s="20">
        <v>12</v>
      </c>
      <c r="B5" s="20">
        <v>4</v>
      </c>
      <c r="C5" s="21">
        <v>13</v>
      </c>
      <c r="D5" s="21">
        <v>2</v>
      </c>
      <c r="E5" s="20">
        <v>14</v>
      </c>
      <c r="F5" s="20">
        <v>7</v>
      </c>
      <c r="G5" s="21">
        <v>9</v>
      </c>
      <c r="H5" s="21">
        <v>6</v>
      </c>
      <c r="I5" s="20">
        <v>8</v>
      </c>
      <c r="J5" s="20">
        <v>11</v>
      </c>
      <c r="K5" s="21">
        <v>10</v>
      </c>
      <c r="L5" s="21">
        <v>1</v>
      </c>
      <c r="M5" s="20">
        <v>3</v>
      </c>
      <c r="N5" s="20">
        <v>5</v>
      </c>
      <c r="O5" s="24">
        <f t="shared" si="0"/>
        <v>105</v>
      </c>
      <c r="R5" s="64">
        <v>4</v>
      </c>
      <c r="S5" s="17" t="s">
        <v>31</v>
      </c>
      <c r="T5" s="17" t="s">
        <v>2</v>
      </c>
      <c r="U5" s="18" t="s">
        <v>26</v>
      </c>
      <c r="V5" s="18" t="s">
        <v>29</v>
      </c>
      <c r="W5" s="17" t="s">
        <v>30</v>
      </c>
      <c r="X5" s="17" t="s">
        <v>28</v>
      </c>
      <c r="Y5" s="18" t="s">
        <v>22</v>
      </c>
      <c r="Z5" s="18" t="s">
        <v>4</v>
      </c>
      <c r="AA5" s="17" t="s">
        <v>6</v>
      </c>
      <c r="AB5" s="17" t="s">
        <v>24</v>
      </c>
      <c r="AC5" s="18" t="s">
        <v>23</v>
      </c>
      <c r="AD5" s="18" t="s">
        <v>62</v>
      </c>
      <c r="AE5" s="17" t="s">
        <v>1</v>
      </c>
      <c r="AF5" s="17" t="s">
        <v>35</v>
      </c>
    </row>
    <row r="6" spans="1:32" ht="42" customHeight="1" x14ac:dyDescent="0.2">
      <c r="A6" s="20">
        <v>2</v>
      </c>
      <c r="B6" s="20">
        <v>9</v>
      </c>
      <c r="C6" s="21">
        <v>1</v>
      </c>
      <c r="D6" s="21">
        <v>14</v>
      </c>
      <c r="E6" s="20">
        <v>8</v>
      </c>
      <c r="F6" s="20">
        <v>13</v>
      </c>
      <c r="G6" s="21">
        <v>10</v>
      </c>
      <c r="H6" s="21">
        <v>5</v>
      </c>
      <c r="I6" s="20">
        <v>12</v>
      </c>
      <c r="J6" s="20">
        <v>7</v>
      </c>
      <c r="K6" s="21">
        <v>3</v>
      </c>
      <c r="L6" s="21">
        <v>11</v>
      </c>
      <c r="M6" s="20">
        <v>4</v>
      </c>
      <c r="N6" s="20">
        <v>6</v>
      </c>
      <c r="O6" s="24">
        <f t="shared" si="0"/>
        <v>105</v>
      </c>
      <c r="R6" s="64">
        <v>5</v>
      </c>
      <c r="S6" s="17" t="s">
        <v>29</v>
      </c>
      <c r="T6" s="17" t="s">
        <v>22</v>
      </c>
      <c r="U6" s="18" t="s">
        <v>62</v>
      </c>
      <c r="V6" s="18" t="s">
        <v>30</v>
      </c>
      <c r="W6" s="17" t="s">
        <v>6</v>
      </c>
      <c r="X6" s="17" t="s">
        <v>26</v>
      </c>
      <c r="Y6" s="18" t="s">
        <v>36</v>
      </c>
      <c r="Z6" s="18" t="s">
        <v>37</v>
      </c>
      <c r="AA6" s="17" t="s">
        <v>38</v>
      </c>
      <c r="AB6" s="17" t="s">
        <v>39</v>
      </c>
      <c r="AC6" s="18" t="s">
        <v>40</v>
      </c>
      <c r="AD6" s="18" t="s">
        <v>41</v>
      </c>
      <c r="AE6" s="17" t="s">
        <v>2</v>
      </c>
      <c r="AF6" s="17" t="s">
        <v>4</v>
      </c>
    </row>
    <row r="7" spans="1:32" ht="42" customHeight="1" x14ac:dyDescent="0.2">
      <c r="A7" s="20">
        <v>13</v>
      </c>
      <c r="B7" s="20">
        <v>10</v>
      </c>
      <c r="C7" s="21">
        <v>5</v>
      </c>
      <c r="D7" s="21">
        <v>12</v>
      </c>
      <c r="E7" s="20">
        <v>9</v>
      </c>
      <c r="F7" s="20">
        <v>3</v>
      </c>
      <c r="G7" s="21">
        <v>2</v>
      </c>
      <c r="H7" s="21">
        <v>7</v>
      </c>
      <c r="I7" s="20">
        <v>1</v>
      </c>
      <c r="J7" s="20">
        <v>6</v>
      </c>
      <c r="K7" s="21">
        <v>4</v>
      </c>
      <c r="L7" s="21">
        <v>8</v>
      </c>
      <c r="M7" s="20">
        <v>14</v>
      </c>
      <c r="N7" s="20">
        <v>11</v>
      </c>
      <c r="O7" s="24">
        <f t="shared" si="0"/>
        <v>105</v>
      </c>
      <c r="R7" s="64">
        <v>6</v>
      </c>
      <c r="S7" s="17" t="s">
        <v>26</v>
      </c>
      <c r="T7" s="17" t="s">
        <v>23</v>
      </c>
      <c r="U7" s="18" t="s">
        <v>42</v>
      </c>
      <c r="V7" s="18" t="s">
        <v>31</v>
      </c>
      <c r="W7" s="17" t="s">
        <v>22</v>
      </c>
      <c r="X7" s="17" t="s">
        <v>1</v>
      </c>
      <c r="Y7" s="18" t="s">
        <v>29</v>
      </c>
      <c r="Z7" s="18" t="s">
        <v>28</v>
      </c>
      <c r="AA7" s="17" t="s">
        <v>62</v>
      </c>
      <c r="AB7" s="17" t="s">
        <v>4</v>
      </c>
      <c r="AC7" s="18" t="s">
        <v>2</v>
      </c>
      <c r="AD7" s="18" t="s">
        <v>6</v>
      </c>
      <c r="AE7" s="17" t="s">
        <v>30</v>
      </c>
      <c r="AF7" s="17" t="s">
        <v>24</v>
      </c>
    </row>
    <row r="8" spans="1:32" ht="42" customHeight="1" x14ac:dyDescent="0.2">
      <c r="A8" s="20">
        <v>6</v>
      </c>
      <c r="B8" s="20">
        <v>8</v>
      </c>
      <c r="C8" s="21">
        <v>9</v>
      </c>
      <c r="D8" s="21">
        <v>7</v>
      </c>
      <c r="E8" s="20">
        <v>4</v>
      </c>
      <c r="F8" s="20">
        <v>10</v>
      </c>
      <c r="G8" s="21">
        <v>1</v>
      </c>
      <c r="H8" s="21">
        <v>11</v>
      </c>
      <c r="I8" s="20">
        <v>3</v>
      </c>
      <c r="J8" s="20">
        <v>14</v>
      </c>
      <c r="K8" s="21">
        <v>13</v>
      </c>
      <c r="L8" s="21">
        <v>5</v>
      </c>
      <c r="M8" s="20">
        <v>12</v>
      </c>
      <c r="N8" s="20">
        <v>2</v>
      </c>
      <c r="O8" s="24">
        <f t="shared" si="0"/>
        <v>105</v>
      </c>
      <c r="R8" s="64">
        <v>7</v>
      </c>
      <c r="S8" s="17" t="s">
        <v>43</v>
      </c>
      <c r="T8" s="17" t="s">
        <v>6</v>
      </c>
      <c r="U8" s="18" t="s">
        <v>22</v>
      </c>
      <c r="V8" s="18" t="s">
        <v>28</v>
      </c>
      <c r="W8" s="17" t="s">
        <v>2</v>
      </c>
      <c r="X8" s="17" t="s">
        <v>23</v>
      </c>
      <c r="Y8" s="18" t="s">
        <v>62</v>
      </c>
      <c r="Z8" s="18" t="s">
        <v>24</v>
      </c>
      <c r="AA8" s="17" t="s">
        <v>1</v>
      </c>
      <c r="AB8" s="17" t="s">
        <v>30</v>
      </c>
      <c r="AC8" s="18" t="s">
        <v>26</v>
      </c>
      <c r="AD8" s="18" t="s">
        <v>35</v>
      </c>
      <c r="AE8" s="17" t="s">
        <v>31</v>
      </c>
      <c r="AF8" s="17" t="s">
        <v>29</v>
      </c>
    </row>
    <row r="9" spans="1:32" ht="42" customHeight="1" x14ac:dyDescent="0.2">
      <c r="A9" s="20">
        <v>5</v>
      </c>
      <c r="B9" s="20">
        <v>1</v>
      </c>
      <c r="C9" s="21">
        <v>10</v>
      </c>
      <c r="D9" s="21">
        <v>6</v>
      </c>
      <c r="E9" s="20">
        <v>3</v>
      </c>
      <c r="F9" s="20">
        <v>8</v>
      </c>
      <c r="G9" s="21">
        <v>12</v>
      </c>
      <c r="H9" s="21">
        <v>13</v>
      </c>
      <c r="I9" s="20">
        <v>11</v>
      </c>
      <c r="J9" s="20">
        <v>9</v>
      </c>
      <c r="K9" s="21">
        <v>14</v>
      </c>
      <c r="L9" s="21">
        <v>2</v>
      </c>
      <c r="M9" s="20">
        <v>7</v>
      </c>
      <c r="N9" s="20">
        <v>4</v>
      </c>
      <c r="O9" s="24">
        <f t="shared" si="0"/>
        <v>105</v>
      </c>
      <c r="R9" s="64">
        <v>8</v>
      </c>
      <c r="S9" s="17" t="s">
        <v>44</v>
      </c>
      <c r="T9" s="17" t="s">
        <v>62</v>
      </c>
      <c r="U9" s="18" t="s">
        <v>23</v>
      </c>
      <c r="V9" s="18" t="s">
        <v>4</v>
      </c>
      <c r="W9" s="17" t="s">
        <v>1</v>
      </c>
      <c r="X9" s="17" t="s">
        <v>6</v>
      </c>
      <c r="Y9" s="18" t="s">
        <v>31</v>
      </c>
      <c r="Z9" s="18" t="s">
        <v>26</v>
      </c>
      <c r="AA9" s="17" t="s">
        <v>24</v>
      </c>
      <c r="AB9" s="17" t="s">
        <v>22</v>
      </c>
      <c r="AC9" s="18" t="s">
        <v>30</v>
      </c>
      <c r="AD9" s="18" t="s">
        <v>29</v>
      </c>
      <c r="AE9" s="17" t="s">
        <v>28</v>
      </c>
      <c r="AF9" s="17" t="s">
        <v>2</v>
      </c>
    </row>
    <row r="10" spans="1:32" ht="42" customHeight="1" x14ac:dyDescent="0.2">
      <c r="A10" s="20">
        <v>3</v>
      </c>
      <c r="B10" s="20">
        <v>12</v>
      </c>
      <c r="C10" s="21">
        <v>11</v>
      </c>
      <c r="D10" s="21">
        <v>13</v>
      </c>
      <c r="E10" s="20">
        <v>7</v>
      </c>
      <c r="F10" s="20">
        <v>1</v>
      </c>
      <c r="G10" s="21">
        <v>6</v>
      </c>
      <c r="H10" s="21">
        <v>14</v>
      </c>
      <c r="I10" s="20">
        <v>5</v>
      </c>
      <c r="J10" s="20">
        <v>2</v>
      </c>
      <c r="K10" s="21">
        <v>9</v>
      </c>
      <c r="L10" s="21">
        <v>4</v>
      </c>
      <c r="M10" s="20">
        <v>10</v>
      </c>
      <c r="N10" s="20">
        <v>8</v>
      </c>
      <c r="O10" s="24">
        <f t="shared" si="0"/>
        <v>105</v>
      </c>
      <c r="R10" s="64">
        <v>9</v>
      </c>
      <c r="S10" s="17" t="s">
        <v>1</v>
      </c>
      <c r="T10" s="17" t="s">
        <v>31</v>
      </c>
      <c r="U10" s="18" t="s">
        <v>24</v>
      </c>
      <c r="V10" s="18" t="s">
        <v>26</v>
      </c>
      <c r="W10" s="17" t="s">
        <v>28</v>
      </c>
      <c r="X10" s="17" t="s">
        <v>62</v>
      </c>
      <c r="Y10" s="18" t="s">
        <v>4</v>
      </c>
      <c r="Z10" s="18" t="s">
        <v>30</v>
      </c>
      <c r="AA10" s="17" t="s">
        <v>35</v>
      </c>
      <c r="AB10" s="17" t="s">
        <v>29</v>
      </c>
      <c r="AC10" s="18" t="s">
        <v>22</v>
      </c>
      <c r="AD10" s="18" t="s">
        <v>2</v>
      </c>
      <c r="AE10" s="17" t="s">
        <v>23</v>
      </c>
      <c r="AF10" s="17" t="s">
        <v>6</v>
      </c>
    </row>
    <row r="11" spans="1:32" ht="42" customHeight="1" x14ac:dyDescent="0.2">
      <c r="A11" s="20">
        <v>4</v>
      </c>
      <c r="B11" s="20">
        <v>11</v>
      </c>
      <c r="C11" s="21">
        <v>14</v>
      </c>
      <c r="D11" s="21">
        <v>8</v>
      </c>
      <c r="E11" s="20">
        <v>6</v>
      </c>
      <c r="F11" s="20">
        <v>2</v>
      </c>
      <c r="G11" s="21">
        <v>5</v>
      </c>
      <c r="H11" s="21">
        <v>9</v>
      </c>
      <c r="I11" s="20">
        <v>10</v>
      </c>
      <c r="J11" s="20">
        <v>12</v>
      </c>
      <c r="K11" s="21">
        <v>7</v>
      </c>
      <c r="L11" s="21">
        <v>3</v>
      </c>
      <c r="M11" s="20">
        <v>1</v>
      </c>
      <c r="N11" s="20">
        <v>13</v>
      </c>
      <c r="O11" s="24">
        <f t="shared" si="0"/>
        <v>105</v>
      </c>
      <c r="R11" s="64">
        <v>10</v>
      </c>
      <c r="S11" s="17" t="s">
        <v>2</v>
      </c>
      <c r="T11" s="17" t="s">
        <v>24</v>
      </c>
      <c r="U11" s="18" t="s">
        <v>30</v>
      </c>
      <c r="V11" s="18" t="s">
        <v>6</v>
      </c>
      <c r="W11" s="17" t="s">
        <v>4</v>
      </c>
      <c r="X11" s="17" t="s">
        <v>29</v>
      </c>
      <c r="Y11" s="18" t="s">
        <v>35</v>
      </c>
      <c r="Z11" s="18" t="s">
        <v>22</v>
      </c>
      <c r="AA11" s="17" t="s">
        <v>23</v>
      </c>
      <c r="AB11" s="17" t="s">
        <v>31</v>
      </c>
      <c r="AC11" s="18" t="s">
        <v>28</v>
      </c>
      <c r="AD11" s="18" t="s">
        <v>1</v>
      </c>
      <c r="AE11" s="17" t="s">
        <v>62</v>
      </c>
      <c r="AF11" s="17" t="s">
        <v>26</v>
      </c>
    </row>
    <row r="12" spans="1:32" ht="42" customHeight="1" x14ac:dyDescent="0.2">
      <c r="A12" s="20">
        <v>9</v>
      </c>
      <c r="B12" s="20">
        <v>14</v>
      </c>
      <c r="C12" s="21">
        <v>4</v>
      </c>
      <c r="D12" s="21">
        <v>1</v>
      </c>
      <c r="E12" s="20">
        <v>11</v>
      </c>
      <c r="F12" s="20">
        <v>5</v>
      </c>
      <c r="G12" s="21">
        <v>8</v>
      </c>
      <c r="H12" s="21">
        <v>12</v>
      </c>
      <c r="I12" s="20">
        <v>7</v>
      </c>
      <c r="J12" s="20">
        <v>13</v>
      </c>
      <c r="K12" s="21">
        <v>2</v>
      </c>
      <c r="L12" s="21">
        <v>10</v>
      </c>
      <c r="M12" s="20">
        <v>6</v>
      </c>
      <c r="N12" s="20">
        <v>3</v>
      </c>
      <c r="O12" s="24">
        <f t="shared" si="0"/>
        <v>105</v>
      </c>
      <c r="R12" s="64">
        <v>11</v>
      </c>
      <c r="S12" s="17" t="s">
        <v>22</v>
      </c>
      <c r="T12" s="17" t="s">
        <v>30</v>
      </c>
      <c r="U12" s="18" t="s">
        <v>2</v>
      </c>
      <c r="V12" s="18" t="s">
        <v>62</v>
      </c>
      <c r="W12" s="17" t="s">
        <v>24</v>
      </c>
      <c r="X12" s="17" t="s">
        <v>35</v>
      </c>
      <c r="Y12" s="18" t="s">
        <v>6</v>
      </c>
      <c r="Z12" s="18" t="s">
        <v>31</v>
      </c>
      <c r="AA12" s="17" t="s">
        <v>28</v>
      </c>
      <c r="AB12" s="17" t="s">
        <v>26</v>
      </c>
      <c r="AC12" s="18" t="s">
        <v>29</v>
      </c>
      <c r="AD12" s="18" t="s">
        <v>23</v>
      </c>
      <c r="AE12" s="17" t="s">
        <v>4</v>
      </c>
      <c r="AF12" s="17" t="s">
        <v>1</v>
      </c>
    </row>
    <row r="13" spans="1:32" ht="42" customHeight="1" x14ac:dyDescent="0.2">
      <c r="A13" s="20">
        <v>10</v>
      </c>
      <c r="B13" s="20">
        <v>3</v>
      </c>
      <c r="C13" s="21">
        <v>6</v>
      </c>
      <c r="D13" s="21">
        <v>11</v>
      </c>
      <c r="E13" s="20">
        <v>12</v>
      </c>
      <c r="F13" s="20">
        <v>14</v>
      </c>
      <c r="G13" s="21">
        <v>13</v>
      </c>
      <c r="H13" s="21">
        <v>4</v>
      </c>
      <c r="I13" s="20">
        <v>2</v>
      </c>
      <c r="J13" s="20">
        <v>8</v>
      </c>
      <c r="K13" s="21">
        <v>1</v>
      </c>
      <c r="L13" s="21">
        <v>9</v>
      </c>
      <c r="M13" s="20">
        <v>5</v>
      </c>
      <c r="N13" s="20">
        <v>7</v>
      </c>
      <c r="O13" s="24">
        <f t="shared" si="0"/>
        <v>105</v>
      </c>
      <c r="R13" s="64">
        <v>12</v>
      </c>
      <c r="S13" s="17" t="s">
        <v>23</v>
      </c>
      <c r="T13" s="17" t="s">
        <v>1</v>
      </c>
      <c r="U13" s="18" t="s">
        <v>4</v>
      </c>
      <c r="V13" s="18" t="s">
        <v>24</v>
      </c>
      <c r="W13" s="17" t="s">
        <v>31</v>
      </c>
      <c r="X13" s="17" t="s">
        <v>30</v>
      </c>
      <c r="Y13" s="18" t="s">
        <v>26</v>
      </c>
      <c r="Z13" s="18" t="s">
        <v>2</v>
      </c>
      <c r="AA13" s="17" t="s">
        <v>29</v>
      </c>
      <c r="AB13" s="17" t="s">
        <v>6</v>
      </c>
      <c r="AC13" s="18" t="s">
        <v>62</v>
      </c>
      <c r="AD13" s="18" t="s">
        <v>22</v>
      </c>
      <c r="AE13" s="17" t="s">
        <v>35</v>
      </c>
      <c r="AF13" s="17" t="s">
        <v>28</v>
      </c>
    </row>
    <row r="14" spans="1:32" ht="42" customHeight="1" x14ac:dyDescent="0.2">
      <c r="A14" s="20">
        <v>11</v>
      </c>
      <c r="B14" s="20">
        <v>7</v>
      </c>
      <c r="C14" s="21">
        <v>2</v>
      </c>
      <c r="D14" s="21">
        <v>3</v>
      </c>
      <c r="E14" s="20">
        <v>13</v>
      </c>
      <c r="F14" s="20">
        <v>9</v>
      </c>
      <c r="G14" s="21">
        <v>14</v>
      </c>
      <c r="H14" s="21">
        <v>10</v>
      </c>
      <c r="I14" s="20">
        <v>4</v>
      </c>
      <c r="J14" s="20">
        <v>5</v>
      </c>
      <c r="K14" s="21">
        <v>12</v>
      </c>
      <c r="L14" s="21">
        <v>6</v>
      </c>
      <c r="M14" s="20">
        <v>8</v>
      </c>
      <c r="N14" s="20">
        <v>1</v>
      </c>
      <c r="O14" s="24">
        <f t="shared" si="0"/>
        <v>105</v>
      </c>
      <c r="R14" s="64">
        <v>13</v>
      </c>
      <c r="S14" s="17" t="s">
        <v>24</v>
      </c>
      <c r="T14" s="17" t="s">
        <v>28</v>
      </c>
      <c r="U14" s="18" t="s">
        <v>29</v>
      </c>
      <c r="V14" s="18" t="s">
        <v>1</v>
      </c>
      <c r="W14" s="17" t="s">
        <v>26</v>
      </c>
      <c r="X14" s="17" t="s">
        <v>22</v>
      </c>
      <c r="Y14" s="18" t="s">
        <v>45</v>
      </c>
      <c r="Z14" s="18" t="s">
        <v>23</v>
      </c>
      <c r="AA14" s="17" t="s">
        <v>2</v>
      </c>
      <c r="AB14" s="17" t="s">
        <v>44</v>
      </c>
      <c r="AC14" s="18" t="s">
        <v>31</v>
      </c>
      <c r="AD14" s="18" t="s">
        <v>4</v>
      </c>
      <c r="AE14" s="17" t="s">
        <v>6</v>
      </c>
      <c r="AF14" s="17" t="s">
        <v>62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O227"/>
  <sheetViews>
    <sheetView tabSelected="1" zoomScale="80" zoomScaleNormal="80" workbookViewId="0">
      <pane xSplit="4440" ySplit="465" topLeftCell="AG1" activePane="bottomRight"/>
      <selection activeCell="R35" sqref="R35"/>
      <selection pane="topRight" activeCell="CN3" sqref="CN3:CN221"/>
      <selection pane="bottomLeft" activeCell="A87" sqref="A87:XFD87"/>
      <selection pane="bottomRight" activeCell="AR199" sqref="AR199:AR227"/>
    </sheetView>
  </sheetViews>
  <sheetFormatPr baseColWidth="10" defaultRowHeight="12.75" x14ac:dyDescent="0.2"/>
  <cols>
    <col min="1" max="1" width="10.875" style="2" customWidth="1"/>
    <col min="2" max="2" width="20.25" style="2" customWidth="1"/>
    <col min="3" max="3" width="10.875" style="2" customWidth="1"/>
    <col min="4" max="5" width="11.375" style="2" bestFit="1" customWidth="1"/>
    <col min="6" max="6" width="10.375" style="2" customWidth="1"/>
    <col min="7" max="7" width="11.375" style="2" customWidth="1"/>
    <col min="8" max="8" width="11.375" style="2" bestFit="1" customWidth="1"/>
    <col min="9" max="9" width="10.375" style="2" customWidth="1"/>
    <col min="10" max="10" width="11.375" style="2" customWidth="1"/>
    <col min="11" max="11" width="11.375" style="2" bestFit="1" customWidth="1"/>
    <col min="12" max="12" width="10.375" style="2" customWidth="1"/>
    <col min="13" max="13" width="11.375" style="2" customWidth="1"/>
    <col min="14" max="14" width="11.375" style="2" bestFit="1" customWidth="1"/>
    <col min="15" max="15" width="10.375" style="2" customWidth="1"/>
    <col min="16" max="16" width="11.375" style="2" customWidth="1"/>
    <col min="17" max="17" width="11.375" style="2" bestFit="1" customWidth="1"/>
    <col min="18" max="18" width="10.375" style="2" customWidth="1"/>
    <col min="19" max="19" width="11.375" style="2" customWidth="1"/>
    <col min="20" max="20" width="11.375" style="2" bestFit="1" customWidth="1"/>
    <col min="21" max="21" width="10.375" style="2" customWidth="1"/>
    <col min="22" max="22" width="11.375" style="2" customWidth="1"/>
    <col min="23" max="23" width="11.375" style="2" bestFit="1" customWidth="1"/>
    <col min="24" max="24" width="10.375" style="2" customWidth="1"/>
    <col min="25" max="25" width="11.375" style="2" customWidth="1"/>
    <col min="26" max="26" width="11.375" style="2" bestFit="1" customWidth="1"/>
    <col min="27" max="27" width="10.375" style="2" customWidth="1"/>
    <col min="28" max="28" width="11.375" style="2" customWidth="1"/>
    <col min="29" max="29" width="11.375" style="2" bestFit="1" customWidth="1"/>
    <col min="30" max="30" width="10.375" style="2" customWidth="1"/>
    <col min="31" max="31" width="11.375" style="2" customWidth="1"/>
    <col min="32" max="32" width="11.375" style="2" bestFit="1" customWidth="1"/>
    <col min="33" max="33" width="10.375" style="2" customWidth="1"/>
    <col min="34" max="34" width="11.375" style="2" customWidth="1"/>
    <col min="35" max="35" width="11.375" style="2" bestFit="1" customWidth="1"/>
    <col min="36" max="36" width="10.375" style="2" customWidth="1"/>
    <col min="37" max="37" width="11.375" style="2" customWidth="1"/>
    <col min="38" max="38" width="11.375" style="2" bestFit="1" customWidth="1"/>
    <col min="39" max="39" width="10.375" style="2" customWidth="1"/>
    <col min="40" max="40" width="11.375" style="2" customWidth="1"/>
    <col min="41" max="41" width="11.375" style="2" bestFit="1" customWidth="1"/>
    <col min="42" max="42" width="10.375" style="2" customWidth="1"/>
    <col min="43" max="43" width="13.875" style="2" customWidth="1"/>
    <col min="44" max="16384" width="11" style="2"/>
  </cols>
  <sheetData>
    <row r="1" spans="1:93" ht="15.75" thickBot="1" x14ac:dyDescent="0.25">
      <c r="A1" s="3" t="s">
        <v>56</v>
      </c>
      <c r="B1" s="1"/>
      <c r="C1" s="1"/>
      <c r="D1" s="72"/>
      <c r="E1" s="73">
        <v>1</v>
      </c>
      <c r="F1" s="74"/>
      <c r="G1" s="72"/>
      <c r="H1" s="73">
        <v>2</v>
      </c>
      <c r="I1" s="74"/>
      <c r="J1" s="72"/>
      <c r="K1" s="73">
        <v>3</v>
      </c>
      <c r="L1" s="74"/>
      <c r="M1" s="72"/>
      <c r="N1" s="73">
        <v>4</v>
      </c>
      <c r="O1" s="74"/>
      <c r="P1" s="72"/>
      <c r="Q1" s="73">
        <v>5</v>
      </c>
      <c r="R1" s="74"/>
      <c r="S1" s="72"/>
      <c r="T1" s="73">
        <v>6</v>
      </c>
      <c r="U1" s="74"/>
      <c r="V1" s="72"/>
      <c r="W1" s="73">
        <v>7</v>
      </c>
      <c r="X1" s="74"/>
      <c r="Y1" s="72"/>
      <c r="Z1" s="73">
        <v>8</v>
      </c>
      <c r="AA1" s="74"/>
      <c r="AB1" s="72"/>
      <c r="AC1" s="73">
        <v>9</v>
      </c>
      <c r="AD1" s="74"/>
      <c r="AE1" s="72"/>
      <c r="AF1" s="73">
        <v>10</v>
      </c>
      <c r="AG1" s="74"/>
      <c r="AH1" s="72"/>
      <c r="AI1" s="73">
        <v>11</v>
      </c>
      <c r="AJ1" s="74"/>
      <c r="AK1" s="72"/>
      <c r="AL1" s="73">
        <v>12</v>
      </c>
      <c r="AM1" s="74"/>
      <c r="AN1" s="72"/>
      <c r="AO1" s="73">
        <v>13</v>
      </c>
      <c r="AP1" s="74"/>
      <c r="AQ1" s="44" t="s">
        <v>14</v>
      </c>
      <c r="AR1" s="77" t="s">
        <v>15</v>
      </c>
      <c r="AS1" s="78" t="s">
        <v>16</v>
      </c>
    </row>
    <row r="2" spans="1:93" ht="15" x14ac:dyDescent="0.2">
      <c r="A2" s="92">
        <v>1</v>
      </c>
      <c r="B2" s="113" t="s">
        <v>73</v>
      </c>
      <c r="C2" s="114"/>
      <c r="D2" s="11" t="s">
        <v>57</v>
      </c>
      <c r="E2" s="12" t="s">
        <v>58</v>
      </c>
      <c r="F2" s="13" t="s">
        <v>59</v>
      </c>
      <c r="G2" s="11" t="s">
        <v>57</v>
      </c>
      <c r="H2" s="12" t="s">
        <v>58</v>
      </c>
      <c r="I2" s="13" t="s">
        <v>59</v>
      </c>
      <c r="J2" s="11" t="s">
        <v>57</v>
      </c>
      <c r="K2" s="12" t="s">
        <v>58</v>
      </c>
      <c r="L2" s="13" t="s">
        <v>59</v>
      </c>
      <c r="M2" s="11" t="s">
        <v>57</v>
      </c>
      <c r="N2" s="12" t="s">
        <v>58</v>
      </c>
      <c r="O2" s="13" t="s">
        <v>59</v>
      </c>
      <c r="P2" s="11" t="s">
        <v>57</v>
      </c>
      <c r="Q2" s="12" t="s">
        <v>58</v>
      </c>
      <c r="R2" s="13" t="s">
        <v>59</v>
      </c>
      <c r="S2" s="11" t="s">
        <v>57</v>
      </c>
      <c r="T2" s="12" t="s">
        <v>58</v>
      </c>
      <c r="U2" s="13" t="s">
        <v>59</v>
      </c>
      <c r="V2" s="11" t="s">
        <v>57</v>
      </c>
      <c r="W2" s="12" t="s">
        <v>58</v>
      </c>
      <c r="X2" s="13" t="s">
        <v>59</v>
      </c>
      <c r="Y2" s="11" t="s">
        <v>57</v>
      </c>
      <c r="Z2" s="12" t="s">
        <v>58</v>
      </c>
      <c r="AA2" s="13" t="s">
        <v>59</v>
      </c>
      <c r="AB2" s="11" t="s">
        <v>57</v>
      </c>
      <c r="AC2" s="12" t="s">
        <v>58</v>
      </c>
      <c r="AD2" s="13" t="s">
        <v>59</v>
      </c>
      <c r="AE2" s="11" t="s">
        <v>57</v>
      </c>
      <c r="AF2" s="12" t="s">
        <v>58</v>
      </c>
      <c r="AG2" s="13" t="s">
        <v>59</v>
      </c>
      <c r="AH2" s="11" t="s">
        <v>57</v>
      </c>
      <c r="AI2" s="12" t="s">
        <v>58</v>
      </c>
      <c r="AJ2" s="13" t="s">
        <v>59</v>
      </c>
      <c r="AK2" s="11" t="s">
        <v>57</v>
      </c>
      <c r="AL2" s="12" t="s">
        <v>58</v>
      </c>
      <c r="AM2" s="13" t="s">
        <v>59</v>
      </c>
      <c r="AN2" s="11" t="s">
        <v>57</v>
      </c>
      <c r="AO2" s="12" t="s">
        <v>58</v>
      </c>
      <c r="AP2" s="13" t="s">
        <v>59</v>
      </c>
      <c r="AQ2" s="65"/>
      <c r="AR2" s="87"/>
      <c r="AS2" s="84"/>
    </row>
    <row r="3" spans="1:93" x14ac:dyDescent="0.2">
      <c r="A3" s="93"/>
      <c r="B3" s="94" t="s">
        <v>63</v>
      </c>
      <c r="C3" s="95"/>
      <c r="D3" s="25">
        <v>18</v>
      </c>
      <c r="E3" s="26">
        <v>203</v>
      </c>
      <c r="F3" s="27">
        <f t="shared" ref="F3:F14" si="0">SUM(E3:E3)</f>
        <v>203</v>
      </c>
      <c r="G3" s="25">
        <v>18</v>
      </c>
      <c r="H3" s="26">
        <v>205</v>
      </c>
      <c r="I3" s="27">
        <f t="shared" ref="I3:I14" si="1">SUM(H3:H3)</f>
        <v>205</v>
      </c>
      <c r="J3" s="25">
        <v>18</v>
      </c>
      <c r="K3" s="26">
        <v>203</v>
      </c>
      <c r="L3" s="27">
        <f t="shared" ref="L3:L14" si="2">SUM(K3:K3)</f>
        <v>203</v>
      </c>
      <c r="M3" s="25">
        <v>18</v>
      </c>
      <c r="N3" s="26">
        <v>279</v>
      </c>
      <c r="O3" s="27">
        <f t="shared" ref="O3:O14" si="3">SUM(N3:N3)</f>
        <v>279</v>
      </c>
      <c r="P3" s="25">
        <v>18</v>
      </c>
      <c r="Q3" s="26">
        <v>223</v>
      </c>
      <c r="R3" s="27">
        <f t="shared" ref="R3:R14" si="4">SUM(Q3:Q3)</f>
        <v>223</v>
      </c>
      <c r="S3" s="25">
        <v>18</v>
      </c>
      <c r="T3" s="26">
        <v>207</v>
      </c>
      <c r="U3" s="27">
        <f t="shared" ref="U3:U14" si="5">SUM(T3:T3)</f>
        <v>207</v>
      </c>
      <c r="V3" s="25">
        <v>18</v>
      </c>
      <c r="W3" s="26">
        <v>190</v>
      </c>
      <c r="X3" s="27">
        <f t="shared" ref="X3:X14" si="6">SUM(W3:W3)</f>
        <v>190</v>
      </c>
      <c r="Y3" s="25">
        <v>18</v>
      </c>
      <c r="Z3" s="26">
        <v>193</v>
      </c>
      <c r="AA3" s="27">
        <f t="shared" ref="AA3:AA14" si="7">SUM(Z3:Z3)</f>
        <v>193</v>
      </c>
      <c r="AB3" s="25">
        <v>18</v>
      </c>
      <c r="AC3" s="26">
        <v>211</v>
      </c>
      <c r="AD3" s="27">
        <f t="shared" ref="AD3:AD14" si="8">SUM(AC3:AC3)</f>
        <v>211</v>
      </c>
      <c r="AE3" s="25">
        <v>18</v>
      </c>
      <c r="AF3" s="26">
        <v>181</v>
      </c>
      <c r="AG3" s="27">
        <f t="shared" ref="AG3:AG14" si="9">SUM(AF3:AF3)</f>
        <v>181</v>
      </c>
      <c r="AH3" s="25">
        <v>18</v>
      </c>
      <c r="AI3" s="26">
        <v>208</v>
      </c>
      <c r="AJ3" s="27">
        <f t="shared" ref="AJ3:AJ14" si="10">SUM(AI3:AI3)</f>
        <v>208</v>
      </c>
      <c r="AK3" s="25">
        <v>18</v>
      </c>
      <c r="AL3" s="26">
        <v>214</v>
      </c>
      <c r="AM3" s="27">
        <f t="shared" ref="AM3:AM14" si="11">SUM(AL3:AL3)</f>
        <v>214</v>
      </c>
      <c r="AN3" s="25">
        <v>18</v>
      </c>
      <c r="AO3" s="26">
        <v>214</v>
      </c>
      <c r="AP3" s="27">
        <f t="shared" ref="AP3:AP14" si="12">SUM(AO3:AO3)</f>
        <v>214</v>
      </c>
      <c r="AQ3" s="66">
        <f t="shared" ref="AQ3:AQ11" si="13">+F3+I3+L3+O3+R3+U3+X3+AA3+AD3+AG3+AJ3+AM3+AP3</f>
        <v>2731</v>
      </c>
      <c r="AR3" s="88">
        <v>13</v>
      </c>
      <c r="AS3" s="85">
        <f>AQ3/AR3</f>
        <v>210.07692307692307</v>
      </c>
    </row>
    <row r="4" spans="1:93" x14ac:dyDescent="0.2">
      <c r="A4" s="93"/>
      <c r="B4" s="96" t="s">
        <v>64</v>
      </c>
      <c r="C4" s="95"/>
      <c r="D4" s="25">
        <v>28</v>
      </c>
      <c r="E4" s="26">
        <v>189</v>
      </c>
      <c r="F4" s="27">
        <f t="shared" si="0"/>
        <v>189</v>
      </c>
      <c r="G4" s="25">
        <v>28</v>
      </c>
      <c r="H4" s="26">
        <v>192</v>
      </c>
      <c r="I4" s="27">
        <f t="shared" si="1"/>
        <v>192</v>
      </c>
      <c r="J4" s="25">
        <v>28</v>
      </c>
      <c r="K4" s="26">
        <v>214</v>
      </c>
      <c r="L4" s="27">
        <f t="shared" si="2"/>
        <v>214</v>
      </c>
      <c r="M4" s="25">
        <v>28</v>
      </c>
      <c r="N4" s="26">
        <v>175</v>
      </c>
      <c r="O4" s="27">
        <f t="shared" si="3"/>
        <v>175</v>
      </c>
      <c r="P4" s="25">
        <v>28</v>
      </c>
      <c r="Q4" s="26">
        <v>174</v>
      </c>
      <c r="R4" s="27">
        <f t="shared" si="4"/>
        <v>174</v>
      </c>
      <c r="S4" s="25">
        <v>28</v>
      </c>
      <c r="T4" s="26">
        <v>160</v>
      </c>
      <c r="U4" s="27">
        <f t="shared" si="5"/>
        <v>160</v>
      </c>
      <c r="V4" s="25">
        <v>28</v>
      </c>
      <c r="W4" s="26">
        <v>156</v>
      </c>
      <c r="X4" s="27">
        <f t="shared" si="6"/>
        <v>156</v>
      </c>
      <c r="Y4" s="25">
        <v>28</v>
      </c>
      <c r="Z4" s="26">
        <v>196</v>
      </c>
      <c r="AA4" s="27">
        <f t="shared" si="7"/>
        <v>196</v>
      </c>
      <c r="AB4" s="25">
        <v>28</v>
      </c>
      <c r="AC4" s="26">
        <v>179</v>
      </c>
      <c r="AD4" s="27">
        <f t="shared" si="8"/>
        <v>179</v>
      </c>
      <c r="AE4" s="25">
        <v>28</v>
      </c>
      <c r="AF4" s="26">
        <v>147</v>
      </c>
      <c r="AG4" s="27">
        <f t="shared" si="9"/>
        <v>147</v>
      </c>
      <c r="AH4" s="25">
        <v>28</v>
      </c>
      <c r="AI4" s="26">
        <v>212</v>
      </c>
      <c r="AJ4" s="27">
        <f t="shared" si="10"/>
        <v>212</v>
      </c>
      <c r="AK4" s="25">
        <v>28</v>
      </c>
      <c r="AL4" s="26">
        <v>190</v>
      </c>
      <c r="AM4" s="27">
        <f t="shared" si="11"/>
        <v>190</v>
      </c>
      <c r="AN4" s="25">
        <v>28</v>
      </c>
      <c r="AO4" s="26">
        <v>159</v>
      </c>
      <c r="AP4" s="27">
        <f t="shared" si="12"/>
        <v>159</v>
      </c>
      <c r="AQ4" s="66">
        <f t="shared" si="13"/>
        <v>2343</v>
      </c>
      <c r="AR4" s="88">
        <v>13</v>
      </c>
      <c r="AS4" s="85">
        <f t="shared" ref="AS4:AS67" si="14">AQ4/AR4</f>
        <v>180.23076923076923</v>
      </c>
    </row>
    <row r="5" spans="1:93" x14ac:dyDescent="0.2">
      <c r="A5" s="93"/>
      <c r="B5" s="96" t="s">
        <v>65</v>
      </c>
      <c r="C5" s="95"/>
      <c r="D5" s="25">
        <v>22</v>
      </c>
      <c r="E5" s="26">
        <v>175</v>
      </c>
      <c r="F5" s="27">
        <f t="shared" si="0"/>
        <v>175</v>
      </c>
      <c r="G5" s="25">
        <v>22</v>
      </c>
      <c r="H5" s="26">
        <v>190</v>
      </c>
      <c r="I5" s="27">
        <f t="shared" si="1"/>
        <v>190</v>
      </c>
      <c r="J5" s="25">
        <v>22</v>
      </c>
      <c r="K5" s="26">
        <v>236</v>
      </c>
      <c r="L5" s="27">
        <f t="shared" si="2"/>
        <v>236</v>
      </c>
      <c r="M5" s="25">
        <v>22</v>
      </c>
      <c r="N5" s="26">
        <v>181</v>
      </c>
      <c r="O5" s="27">
        <f t="shared" si="3"/>
        <v>181</v>
      </c>
      <c r="P5" s="25">
        <v>22</v>
      </c>
      <c r="Q5" s="26">
        <v>220</v>
      </c>
      <c r="R5" s="27">
        <f t="shared" si="4"/>
        <v>220</v>
      </c>
      <c r="S5" s="25">
        <v>22</v>
      </c>
      <c r="T5" s="26">
        <v>216</v>
      </c>
      <c r="U5" s="27">
        <f t="shared" si="5"/>
        <v>216</v>
      </c>
      <c r="V5" s="25">
        <v>22</v>
      </c>
      <c r="W5" s="26">
        <v>204</v>
      </c>
      <c r="X5" s="27">
        <f t="shared" si="6"/>
        <v>204</v>
      </c>
      <c r="Y5" s="25">
        <v>22</v>
      </c>
      <c r="Z5" s="26">
        <v>266</v>
      </c>
      <c r="AA5" s="27">
        <f t="shared" si="7"/>
        <v>266</v>
      </c>
      <c r="AB5" s="25">
        <v>22</v>
      </c>
      <c r="AC5" s="26">
        <v>175</v>
      </c>
      <c r="AD5" s="27">
        <f t="shared" si="8"/>
        <v>175</v>
      </c>
      <c r="AE5" s="25">
        <v>22</v>
      </c>
      <c r="AF5" s="26">
        <v>199</v>
      </c>
      <c r="AG5" s="27">
        <f t="shared" si="9"/>
        <v>199</v>
      </c>
      <c r="AH5" s="25">
        <v>22</v>
      </c>
      <c r="AI5" s="26">
        <v>202</v>
      </c>
      <c r="AJ5" s="27">
        <f t="shared" si="10"/>
        <v>202</v>
      </c>
      <c r="AK5" s="25">
        <v>22</v>
      </c>
      <c r="AL5" s="26">
        <v>192</v>
      </c>
      <c r="AM5" s="27">
        <f t="shared" si="11"/>
        <v>192</v>
      </c>
      <c r="AN5" s="25">
        <v>22</v>
      </c>
      <c r="AO5" s="26">
        <v>201</v>
      </c>
      <c r="AP5" s="27">
        <f t="shared" si="12"/>
        <v>201</v>
      </c>
      <c r="AQ5" s="66">
        <f t="shared" si="13"/>
        <v>2657</v>
      </c>
      <c r="AR5" s="88">
        <v>13</v>
      </c>
      <c r="AS5" s="85">
        <f t="shared" si="14"/>
        <v>204.38461538461539</v>
      </c>
    </row>
    <row r="6" spans="1:93" hidden="1" x14ac:dyDescent="0.2">
      <c r="A6" s="93"/>
      <c r="B6" s="94"/>
      <c r="C6" s="95"/>
      <c r="D6" s="25"/>
      <c r="E6" s="26"/>
      <c r="F6" s="27">
        <f t="shared" si="0"/>
        <v>0</v>
      </c>
      <c r="G6" s="25"/>
      <c r="H6" s="26"/>
      <c r="I6" s="27">
        <f t="shared" si="1"/>
        <v>0</v>
      </c>
      <c r="J6" s="25"/>
      <c r="K6" s="26"/>
      <c r="L6" s="27">
        <f t="shared" si="2"/>
        <v>0</v>
      </c>
      <c r="M6" s="25"/>
      <c r="N6" s="26"/>
      <c r="O6" s="27">
        <f t="shared" si="3"/>
        <v>0</v>
      </c>
      <c r="P6" s="25"/>
      <c r="Q6" s="26"/>
      <c r="R6" s="27">
        <f t="shared" si="4"/>
        <v>0</v>
      </c>
      <c r="S6" s="25"/>
      <c r="T6" s="26"/>
      <c r="U6" s="27">
        <f t="shared" si="5"/>
        <v>0</v>
      </c>
      <c r="V6" s="25"/>
      <c r="W6" s="26"/>
      <c r="X6" s="27">
        <f t="shared" si="6"/>
        <v>0</v>
      </c>
      <c r="Y6" s="25"/>
      <c r="Z6" s="26"/>
      <c r="AA6" s="27">
        <f t="shared" si="7"/>
        <v>0</v>
      </c>
      <c r="AB6" s="25"/>
      <c r="AC6" s="26"/>
      <c r="AD6" s="27">
        <f t="shared" si="8"/>
        <v>0</v>
      </c>
      <c r="AE6" s="25"/>
      <c r="AF6" s="26"/>
      <c r="AG6" s="27">
        <f t="shared" si="9"/>
        <v>0</v>
      </c>
      <c r="AH6" s="25"/>
      <c r="AI6" s="26"/>
      <c r="AJ6" s="27">
        <f t="shared" si="10"/>
        <v>0</v>
      </c>
      <c r="AK6" s="25"/>
      <c r="AL6" s="26"/>
      <c r="AM6" s="27">
        <f t="shared" si="11"/>
        <v>0</v>
      </c>
      <c r="AN6" s="25"/>
      <c r="AO6" s="26"/>
      <c r="AP6" s="27">
        <f t="shared" si="12"/>
        <v>0</v>
      </c>
      <c r="AQ6" s="66">
        <f t="shared" si="13"/>
        <v>0</v>
      </c>
      <c r="AR6" s="88">
        <v>13</v>
      </c>
      <c r="AS6" s="85">
        <f t="shared" si="14"/>
        <v>0</v>
      </c>
    </row>
    <row r="7" spans="1:93" hidden="1" x14ac:dyDescent="0.2">
      <c r="A7" s="93"/>
      <c r="B7" s="97"/>
      <c r="C7" s="95"/>
      <c r="D7" s="25"/>
      <c r="E7" s="26"/>
      <c r="F7" s="27">
        <f t="shared" si="0"/>
        <v>0</v>
      </c>
      <c r="G7" s="25"/>
      <c r="H7" s="26"/>
      <c r="I7" s="27">
        <f t="shared" si="1"/>
        <v>0</v>
      </c>
      <c r="J7" s="25"/>
      <c r="K7" s="26"/>
      <c r="L7" s="27">
        <f t="shared" si="2"/>
        <v>0</v>
      </c>
      <c r="M7" s="25"/>
      <c r="N7" s="26"/>
      <c r="O7" s="27">
        <f t="shared" si="3"/>
        <v>0</v>
      </c>
      <c r="P7" s="25"/>
      <c r="Q7" s="26"/>
      <c r="R7" s="27">
        <f t="shared" si="4"/>
        <v>0</v>
      </c>
      <c r="S7" s="25"/>
      <c r="T7" s="26"/>
      <c r="U7" s="27">
        <f t="shared" si="5"/>
        <v>0</v>
      </c>
      <c r="V7" s="25"/>
      <c r="W7" s="26"/>
      <c r="X7" s="27">
        <f t="shared" si="6"/>
        <v>0</v>
      </c>
      <c r="Y7" s="25"/>
      <c r="Z7" s="26"/>
      <c r="AA7" s="27">
        <f t="shared" si="7"/>
        <v>0</v>
      </c>
      <c r="AB7" s="25"/>
      <c r="AC7" s="26"/>
      <c r="AD7" s="27">
        <f t="shared" si="8"/>
        <v>0</v>
      </c>
      <c r="AE7" s="25"/>
      <c r="AF7" s="26"/>
      <c r="AG7" s="27">
        <f t="shared" si="9"/>
        <v>0</v>
      </c>
      <c r="AH7" s="25"/>
      <c r="AI7" s="26"/>
      <c r="AJ7" s="27">
        <f t="shared" si="10"/>
        <v>0</v>
      </c>
      <c r="AK7" s="25"/>
      <c r="AL7" s="26"/>
      <c r="AM7" s="27">
        <f t="shared" si="11"/>
        <v>0</v>
      </c>
      <c r="AN7" s="25"/>
      <c r="AO7" s="26"/>
      <c r="AP7" s="27">
        <f t="shared" si="12"/>
        <v>0</v>
      </c>
      <c r="AQ7" s="66">
        <f t="shared" si="13"/>
        <v>0</v>
      </c>
      <c r="AR7" s="88">
        <v>13</v>
      </c>
      <c r="AS7" s="85">
        <f t="shared" si="14"/>
        <v>0</v>
      </c>
    </row>
    <row r="8" spans="1:93" hidden="1" x14ac:dyDescent="0.2">
      <c r="A8" s="93"/>
      <c r="B8" s="97"/>
      <c r="C8" s="95"/>
      <c r="D8" s="28"/>
      <c r="E8" s="29"/>
      <c r="F8" s="27">
        <f t="shared" si="0"/>
        <v>0</v>
      </c>
      <c r="G8" s="28"/>
      <c r="H8" s="29"/>
      <c r="I8" s="27">
        <f t="shared" si="1"/>
        <v>0</v>
      </c>
      <c r="J8" s="28"/>
      <c r="K8" s="29"/>
      <c r="L8" s="27">
        <f t="shared" si="2"/>
        <v>0</v>
      </c>
      <c r="M8" s="28"/>
      <c r="N8" s="29"/>
      <c r="O8" s="27">
        <f t="shared" si="3"/>
        <v>0</v>
      </c>
      <c r="P8" s="28"/>
      <c r="Q8" s="29"/>
      <c r="R8" s="27">
        <f t="shared" si="4"/>
        <v>0</v>
      </c>
      <c r="S8" s="28"/>
      <c r="T8" s="29"/>
      <c r="U8" s="27">
        <f t="shared" si="5"/>
        <v>0</v>
      </c>
      <c r="V8" s="28"/>
      <c r="W8" s="29"/>
      <c r="X8" s="27">
        <f t="shared" si="6"/>
        <v>0</v>
      </c>
      <c r="Y8" s="28"/>
      <c r="Z8" s="29"/>
      <c r="AA8" s="27">
        <f t="shared" si="7"/>
        <v>0</v>
      </c>
      <c r="AB8" s="28"/>
      <c r="AC8" s="29"/>
      <c r="AD8" s="27">
        <f t="shared" si="8"/>
        <v>0</v>
      </c>
      <c r="AE8" s="28"/>
      <c r="AF8" s="29"/>
      <c r="AG8" s="27">
        <f t="shared" si="9"/>
        <v>0</v>
      </c>
      <c r="AH8" s="28"/>
      <c r="AI8" s="29"/>
      <c r="AJ8" s="27">
        <f t="shared" si="10"/>
        <v>0</v>
      </c>
      <c r="AK8" s="28"/>
      <c r="AL8" s="29"/>
      <c r="AM8" s="27">
        <f t="shared" si="11"/>
        <v>0</v>
      </c>
      <c r="AN8" s="28"/>
      <c r="AO8" s="29"/>
      <c r="AP8" s="27">
        <f t="shared" si="12"/>
        <v>0</v>
      </c>
      <c r="AQ8" s="66">
        <f t="shared" si="13"/>
        <v>0</v>
      </c>
      <c r="AR8" s="88">
        <v>13</v>
      </c>
      <c r="AS8" s="85">
        <f t="shared" si="14"/>
        <v>0</v>
      </c>
      <c r="CN8" s="2">
        <v>0</v>
      </c>
      <c r="CO8" s="2">
        <v>0</v>
      </c>
    </row>
    <row r="9" spans="1:93" hidden="1" x14ac:dyDescent="0.2">
      <c r="A9" s="93"/>
      <c r="B9" s="97"/>
      <c r="C9" s="95"/>
      <c r="D9" s="28"/>
      <c r="E9" s="29"/>
      <c r="F9" s="27">
        <f t="shared" si="0"/>
        <v>0</v>
      </c>
      <c r="G9" s="28"/>
      <c r="H9" s="29"/>
      <c r="I9" s="27">
        <f t="shared" si="1"/>
        <v>0</v>
      </c>
      <c r="J9" s="28"/>
      <c r="K9" s="29"/>
      <c r="L9" s="27">
        <f t="shared" si="2"/>
        <v>0</v>
      </c>
      <c r="M9" s="28"/>
      <c r="N9" s="29"/>
      <c r="O9" s="27">
        <f t="shared" si="3"/>
        <v>0</v>
      </c>
      <c r="P9" s="28"/>
      <c r="Q9" s="29"/>
      <c r="R9" s="27">
        <f t="shared" si="4"/>
        <v>0</v>
      </c>
      <c r="S9" s="28"/>
      <c r="T9" s="29"/>
      <c r="U9" s="27">
        <f t="shared" si="5"/>
        <v>0</v>
      </c>
      <c r="V9" s="28"/>
      <c r="W9" s="29"/>
      <c r="X9" s="27">
        <f t="shared" si="6"/>
        <v>0</v>
      </c>
      <c r="Y9" s="28"/>
      <c r="Z9" s="29"/>
      <c r="AA9" s="27">
        <f t="shared" si="7"/>
        <v>0</v>
      </c>
      <c r="AB9" s="28"/>
      <c r="AC9" s="29"/>
      <c r="AD9" s="27">
        <f t="shared" si="8"/>
        <v>0</v>
      </c>
      <c r="AE9" s="28"/>
      <c r="AF9" s="29"/>
      <c r="AG9" s="27">
        <f t="shared" si="9"/>
        <v>0</v>
      </c>
      <c r="AH9" s="28"/>
      <c r="AI9" s="29"/>
      <c r="AJ9" s="27">
        <f t="shared" si="10"/>
        <v>0</v>
      </c>
      <c r="AK9" s="28"/>
      <c r="AL9" s="29"/>
      <c r="AM9" s="27">
        <f t="shared" si="11"/>
        <v>0</v>
      </c>
      <c r="AN9" s="28"/>
      <c r="AO9" s="29"/>
      <c r="AP9" s="27">
        <f t="shared" si="12"/>
        <v>0</v>
      </c>
      <c r="AQ9" s="66">
        <f t="shared" si="13"/>
        <v>0</v>
      </c>
      <c r="AR9" s="88">
        <v>13</v>
      </c>
      <c r="AS9" s="85">
        <f t="shared" si="14"/>
        <v>0</v>
      </c>
      <c r="CN9" s="2">
        <v>1</v>
      </c>
      <c r="CO9" s="2">
        <v>90</v>
      </c>
    </row>
    <row r="10" spans="1:93" hidden="1" x14ac:dyDescent="0.2">
      <c r="A10" s="93"/>
      <c r="B10" s="97"/>
      <c r="C10" s="95"/>
      <c r="D10" s="28"/>
      <c r="E10" s="29"/>
      <c r="F10" s="27">
        <f t="shared" si="0"/>
        <v>0</v>
      </c>
      <c r="G10" s="28"/>
      <c r="H10" s="29"/>
      <c r="I10" s="27">
        <f t="shared" si="1"/>
        <v>0</v>
      </c>
      <c r="J10" s="28"/>
      <c r="K10" s="29"/>
      <c r="L10" s="27">
        <f t="shared" si="2"/>
        <v>0</v>
      </c>
      <c r="M10" s="28"/>
      <c r="N10" s="29"/>
      <c r="O10" s="27">
        <f t="shared" si="3"/>
        <v>0</v>
      </c>
      <c r="P10" s="28"/>
      <c r="Q10" s="29"/>
      <c r="R10" s="27">
        <f t="shared" si="4"/>
        <v>0</v>
      </c>
      <c r="S10" s="28"/>
      <c r="T10" s="29"/>
      <c r="U10" s="27">
        <f t="shared" si="5"/>
        <v>0</v>
      </c>
      <c r="V10" s="28"/>
      <c r="W10" s="29"/>
      <c r="X10" s="27">
        <f t="shared" si="6"/>
        <v>0</v>
      </c>
      <c r="Y10" s="28"/>
      <c r="Z10" s="29"/>
      <c r="AA10" s="27">
        <f t="shared" si="7"/>
        <v>0</v>
      </c>
      <c r="AB10" s="28"/>
      <c r="AC10" s="29"/>
      <c r="AD10" s="27">
        <f t="shared" si="8"/>
        <v>0</v>
      </c>
      <c r="AE10" s="28"/>
      <c r="AF10" s="29"/>
      <c r="AG10" s="27">
        <f t="shared" si="9"/>
        <v>0</v>
      </c>
      <c r="AH10" s="28"/>
      <c r="AI10" s="29"/>
      <c r="AJ10" s="27">
        <f t="shared" si="10"/>
        <v>0</v>
      </c>
      <c r="AK10" s="28"/>
      <c r="AL10" s="29"/>
      <c r="AM10" s="27">
        <f t="shared" si="11"/>
        <v>0</v>
      </c>
      <c r="AN10" s="28"/>
      <c r="AO10" s="29"/>
      <c r="AP10" s="27">
        <f t="shared" si="12"/>
        <v>0</v>
      </c>
      <c r="AQ10" s="66">
        <f t="shared" si="13"/>
        <v>0</v>
      </c>
      <c r="AR10" s="88">
        <v>13</v>
      </c>
      <c r="AS10" s="85">
        <f t="shared" si="14"/>
        <v>0</v>
      </c>
      <c r="CN10" s="2">
        <v>0.5</v>
      </c>
      <c r="CO10" s="2">
        <v>45</v>
      </c>
    </row>
    <row r="11" spans="1:93" hidden="1" x14ac:dyDescent="0.2">
      <c r="A11" s="93"/>
      <c r="B11" s="97"/>
      <c r="C11" s="95"/>
      <c r="D11" s="28"/>
      <c r="E11" s="29"/>
      <c r="F11" s="27">
        <f t="shared" si="0"/>
        <v>0</v>
      </c>
      <c r="G11" s="28"/>
      <c r="H11" s="29"/>
      <c r="I11" s="27">
        <f t="shared" si="1"/>
        <v>0</v>
      </c>
      <c r="J11" s="28"/>
      <c r="K11" s="29"/>
      <c r="L11" s="27">
        <f t="shared" si="2"/>
        <v>0</v>
      </c>
      <c r="M11" s="28"/>
      <c r="N11" s="29"/>
      <c r="O11" s="27">
        <f t="shared" si="3"/>
        <v>0</v>
      </c>
      <c r="P11" s="28"/>
      <c r="Q11" s="29"/>
      <c r="R11" s="27">
        <f t="shared" si="4"/>
        <v>0</v>
      </c>
      <c r="S11" s="28"/>
      <c r="T11" s="29"/>
      <c r="U11" s="27">
        <f t="shared" si="5"/>
        <v>0</v>
      </c>
      <c r="V11" s="28"/>
      <c r="W11" s="29"/>
      <c r="X11" s="27">
        <f t="shared" si="6"/>
        <v>0</v>
      </c>
      <c r="Y11" s="28"/>
      <c r="Z11" s="29"/>
      <c r="AA11" s="27">
        <f t="shared" si="7"/>
        <v>0</v>
      </c>
      <c r="AB11" s="28"/>
      <c r="AC11" s="29"/>
      <c r="AD11" s="27">
        <f t="shared" si="8"/>
        <v>0</v>
      </c>
      <c r="AE11" s="28"/>
      <c r="AF11" s="29"/>
      <c r="AG11" s="27">
        <f t="shared" si="9"/>
        <v>0</v>
      </c>
      <c r="AH11" s="28"/>
      <c r="AI11" s="29"/>
      <c r="AJ11" s="27">
        <f t="shared" si="10"/>
        <v>0</v>
      </c>
      <c r="AK11" s="28"/>
      <c r="AL11" s="29"/>
      <c r="AM11" s="27">
        <f t="shared" si="11"/>
        <v>0</v>
      </c>
      <c r="AN11" s="28"/>
      <c r="AO11" s="29"/>
      <c r="AP11" s="27">
        <f t="shared" si="12"/>
        <v>0</v>
      </c>
      <c r="AQ11" s="66">
        <f t="shared" si="13"/>
        <v>0</v>
      </c>
      <c r="AR11" s="88">
        <v>13</v>
      </c>
      <c r="AS11" s="85">
        <f t="shared" si="14"/>
        <v>0</v>
      </c>
    </row>
    <row r="12" spans="1:93" hidden="1" x14ac:dyDescent="0.2">
      <c r="A12" s="93"/>
      <c r="B12" s="97"/>
      <c r="C12" s="95"/>
      <c r="D12" s="28"/>
      <c r="E12" s="29"/>
      <c r="F12" s="27">
        <f t="shared" si="0"/>
        <v>0</v>
      </c>
      <c r="G12" s="28"/>
      <c r="H12" s="29"/>
      <c r="I12" s="27">
        <f t="shared" si="1"/>
        <v>0</v>
      </c>
      <c r="J12" s="28"/>
      <c r="K12" s="29"/>
      <c r="L12" s="27">
        <f t="shared" si="2"/>
        <v>0</v>
      </c>
      <c r="M12" s="28"/>
      <c r="N12" s="29"/>
      <c r="O12" s="27">
        <f t="shared" si="3"/>
        <v>0</v>
      </c>
      <c r="P12" s="28"/>
      <c r="Q12" s="29"/>
      <c r="R12" s="27">
        <f t="shared" si="4"/>
        <v>0</v>
      </c>
      <c r="S12" s="28"/>
      <c r="T12" s="29"/>
      <c r="U12" s="27">
        <f t="shared" si="5"/>
        <v>0</v>
      </c>
      <c r="V12" s="28"/>
      <c r="W12" s="29"/>
      <c r="X12" s="27">
        <f t="shared" si="6"/>
        <v>0</v>
      </c>
      <c r="Y12" s="28"/>
      <c r="Z12" s="29"/>
      <c r="AA12" s="27">
        <f t="shared" si="7"/>
        <v>0</v>
      </c>
      <c r="AB12" s="28"/>
      <c r="AC12" s="29"/>
      <c r="AD12" s="27">
        <f t="shared" si="8"/>
        <v>0</v>
      </c>
      <c r="AE12" s="28"/>
      <c r="AF12" s="29"/>
      <c r="AG12" s="27">
        <f t="shared" si="9"/>
        <v>0</v>
      </c>
      <c r="AH12" s="28"/>
      <c r="AI12" s="29"/>
      <c r="AJ12" s="27">
        <f t="shared" si="10"/>
        <v>0</v>
      </c>
      <c r="AK12" s="28"/>
      <c r="AL12" s="29"/>
      <c r="AM12" s="27">
        <f t="shared" si="11"/>
        <v>0</v>
      </c>
      <c r="AN12" s="28"/>
      <c r="AO12" s="29"/>
      <c r="AP12" s="27">
        <f t="shared" si="12"/>
        <v>0</v>
      </c>
      <c r="AQ12" s="66"/>
      <c r="AR12" s="88">
        <v>13</v>
      </c>
      <c r="AS12" s="85">
        <f t="shared" si="14"/>
        <v>0</v>
      </c>
    </row>
    <row r="13" spans="1:93" ht="15" x14ac:dyDescent="0.2">
      <c r="A13" s="93"/>
      <c r="B13" s="98" t="s">
        <v>52</v>
      </c>
      <c r="C13" s="99"/>
      <c r="D13" s="30"/>
      <c r="E13" s="31">
        <f>SUM(E3:E12)</f>
        <v>567</v>
      </c>
      <c r="F13" s="27">
        <f t="shared" si="0"/>
        <v>567</v>
      </c>
      <c r="G13" s="30"/>
      <c r="H13" s="31">
        <f>SUM(H3:H12)</f>
        <v>587</v>
      </c>
      <c r="I13" s="27">
        <f t="shared" si="1"/>
        <v>587</v>
      </c>
      <c r="J13" s="30"/>
      <c r="K13" s="31">
        <f>SUM(K3:K12)</f>
        <v>653</v>
      </c>
      <c r="L13" s="27">
        <f t="shared" si="2"/>
        <v>653</v>
      </c>
      <c r="M13" s="30"/>
      <c r="N13" s="31">
        <f>SUM(N3:N12)</f>
        <v>635</v>
      </c>
      <c r="O13" s="27">
        <f t="shared" si="3"/>
        <v>635</v>
      </c>
      <c r="P13" s="30"/>
      <c r="Q13" s="31">
        <f>SUM(Q3:Q12)</f>
        <v>617</v>
      </c>
      <c r="R13" s="27">
        <f t="shared" si="4"/>
        <v>617</v>
      </c>
      <c r="S13" s="30"/>
      <c r="T13" s="31">
        <f>SUM(T3:T12)</f>
        <v>583</v>
      </c>
      <c r="U13" s="27">
        <f t="shared" si="5"/>
        <v>583</v>
      </c>
      <c r="V13" s="30"/>
      <c r="W13" s="31">
        <f>SUM(W3:W12)</f>
        <v>550</v>
      </c>
      <c r="X13" s="27">
        <f t="shared" si="6"/>
        <v>550</v>
      </c>
      <c r="Y13" s="30"/>
      <c r="Z13" s="31">
        <f>SUM(Z3:Z12)</f>
        <v>655</v>
      </c>
      <c r="AA13" s="27">
        <f t="shared" si="7"/>
        <v>655</v>
      </c>
      <c r="AB13" s="30"/>
      <c r="AC13" s="31">
        <f>SUM(AC3:AC12)</f>
        <v>565</v>
      </c>
      <c r="AD13" s="27">
        <f t="shared" si="8"/>
        <v>565</v>
      </c>
      <c r="AE13" s="30"/>
      <c r="AF13" s="31">
        <f>SUM(AF3:AF12)</f>
        <v>527</v>
      </c>
      <c r="AG13" s="27">
        <f t="shared" si="9"/>
        <v>527</v>
      </c>
      <c r="AH13" s="30"/>
      <c r="AI13" s="31">
        <f>SUM(AI3:AI12)</f>
        <v>622</v>
      </c>
      <c r="AJ13" s="27">
        <f t="shared" si="10"/>
        <v>622</v>
      </c>
      <c r="AK13" s="30"/>
      <c r="AL13" s="31">
        <f>SUM(AL3:AL12)</f>
        <v>596</v>
      </c>
      <c r="AM13" s="27">
        <f t="shared" si="11"/>
        <v>596</v>
      </c>
      <c r="AN13" s="30"/>
      <c r="AO13" s="31">
        <f>SUM(AO3:AO12)</f>
        <v>574</v>
      </c>
      <c r="AP13" s="27">
        <f t="shared" si="12"/>
        <v>574</v>
      </c>
      <c r="AQ13" s="66">
        <f>+F13+I13+L13+O13+R13+U13+X13+AA13+AD13+AG13+AJ13+AM13+AP13</f>
        <v>7731</v>
      </c>
      <c r="AR13" s="88">
        <v>13</v>
      </c>
      <c r="AS13" s="85"/>
    </row>
    <row r="14" spans="1:93" ht="15" x14ac:dyDescent="0.2">
      <c r="A14" s="93"/>
      <c r="B14" s="98" t="s">
        <v>53</v>
      </c>
      <c r="C14" s="99"/>
      <c r="D14" s="32">
        <f>SUM(D3:D13)</f>
        <v>68</v>
      </c>
      <c r="E14" s="33">
        <f>($D$14+E13)</f>
        <v>635</v>
      </c>
      <c r="F14" s="34">
        <f t="shared" si="0"/>
        <v>635</v>
      </c>
      <c r="G14" s="32">
        <f>SUM(G3:G13)</f>
        <v>68</v>
      </c>
      <c r="H14" s="33">
        <f>($G$14+H13)</f>
        <v>655</v>
      </c>
      <c r="I14" s="34">
        <f t="shared" si="1"/>
        <v>655</v>
      </c>
      <c r="J14" s="32">
        <f>SUM(J3:J13)</f>
        <v>68</v>
      </c>
      <c r="K14" s="33">
        <f>($J$14+K13)</f>
        <v>721</v>
      </c>
      <c r="L14" s="34">
        <f t="shared" si="2"/>
        <v>721</v>
      </c>
      <c r="M14" s="32">
        <f>SUM(M3:M13)</f>
        <v>68</v>
      </c>
      <c r="N14" s="33">
        <f>($M$14+N13)</f>
        <v>703</v>
      </c>
      <c r="O14" s="34">
        <f t="shared" si="3"/>
        <v>703</v>
      </c>
      <c r="P14" s="32">
        <f>SUM(P3:P13)</f>
        <v>68</v>
      </c>
      <c r="Q14" s="33">
        <f>($P$14+Q13)</f>
        <v>685</v>
      </c>
      <c r="R14" s="34">
        <f t="shared" si="4"/>
        <v>685</v>
      </c>
      <c r="S14" s="32">
        <f>SUM(S3:S13)</f>
        <v>68</v>
      </c>
      <c r="T14" s="33">
        <f>($S$14+T13)</f>
        <v>651</v>
      </c>
      <c r="U14" s="34">
        <f t="shared" si="5"/>
        <v>651</v>
      </c>
      <c r="V14" s="32">
        <f>SUM(V3:V13)</f>
        <v>68</v>
      </c>
      <c r="W14" s="33">
        <f>($V$14+W13)</f>
        <v>618</v>
      </c>
      <c r="X14" s="34">
        <f t="shared" si="6"/>
        <v>618</v>
      </c>
      <c r="Y14" s="32">
        <f>SUM(Y3:Y13)</f>
        <v>68</v>
      </c>
      <c r="Z14" s="33">
        <f>($Y$14+Z13)</f>
        <v>723</v>
      </c>
      <c r="AA14" s="34">
        <f t="shared" si="7"/>
        <v>723</v>
      </c>
      <c r="AB14" s="32">
        <f>SUM(AB3:AB13)</f>
        <v>68</v>
      </c>
      <c r="AC14" s="33">
        <f>($AB$14+AC13)</f>
        <v>633</v>
      </c>
      <c r="AD14" s="34">
        <f t="shared" si="8"/>
        <v>633</v>
      </c>
      <c r="AE14" s="32">
        <f>SUM(AE3:AE13)</f>
        <v>68</v>
      </c>
      <c r="AF14" s="33">
        <f>($AE$14+AF13)</f>
        <v>595</v>
      </c>
      <c r="AG14" s="34">
        <f t="shared" si="9"/>
        <v>595</v>
      </c>
      <c r="AH14" s="32">
        <f>SUM(AH3:AH13)</f>
        <v>68</v>
      </c>
      <c r="AI14" s="33">
        <f>($AH$14+AI13)</f>
        <v>690</v>
      </c>
      <c r="AJ14" s="34">
        <f t="shared" si="10"/>
        <v>690</v>
      </c>
      <c r="AK14" s="32">
        <f>SUM(AK3:AK13)</f>
        <v>68</v>
      </c>
      <c r="AL14" s="33">
        <f>($AK$14+AL13)</f>
        <v>664</v>
      </c>
      <c r="AM14" s="34">
        <f t="shared" si="11"/>
        <v>664</v>
      </c>
      <c r="AN14" s="32">
        <f>SUM(AN3:AN13)</f>
        <v>68</v>
      </c>
      <c r="AO14" s="33">
        <f>($AN$14+AO13)</f>
        <v>642</v>
      </c>
      <c r="AP14" s="34">
        <f t="shared" si="12"/>
        <v>642</v>
      </c>
      <c r="AQ14" s="66">
        <f>+F14+I14+L14+O14+R14+U14+X14+AA14+AD14+AG14+AJ14+AM14+AP14</f>
        <v>8615</v>
      </c>
      <c r="AR14" s="88">
        <v>13</v>
      </c>
      <c r="AS14" s="85"/>
    </row>
    <row r="15" spans="1:93" ht="15" x14ac:dyDescent="0.2">
      <c r="A15" s="93"/>
      <c r="B15" s="100" t="s">
        <v>54</v>
      </c>
      <c r="C15" s="95"/>
      <c r="D15" s="39"/>
      <c r="E15" s="40">
        <f>IF($E$14&gt;0,IF(E14=E30,0.5,IF(E14&gt;E30,1,0)),0)</f>
        <v>0</v>
      </c>
      <c r="F15" s="41">
        <f>IF($E$14&gt;0,IF(F14=F30,0.5,IF(F14&gt;F30,1,0)),0)</f>
        <v>0</v>
      </c>
      <c r="G15" s="39"/>
      <c r="H15" s="40">
        <f>IF($H$14&gt;0,IF(H14=H46,0.5,IF(H14&gt;H46,1,0)),0)</f>
        <v>0</v>
      </c>
      <c r="I15" s="41">
        <f>IF($H$14&gt;0,IF(I14=I46,0.5,IF(I14&gt;I46,1,0)),0)</f>
        <v>0</v>
      </c>
      <c r="J15" s="39"/>
      <c r="K15" s="40">
        <f>IF($K$14&gt;0,IF(K14=K191,0.5,IF(K14&gt;K191,1,0)),0)</f>
        <v>1</v>
      </c>
      <c r="L15" s="41">
        <f>IF($K$14&gt;0,IF(L14=L191,0.5,IF(L14&gt;L191,1,0)),0)</f>
        <v>1</v>
      </c>
      <c r="M15" s="39"/>
      <c r="N15" s="40">
        <f>IF($N$14&gt;0,IF(N14=N159,0.5,IF(N14&gt;N159,1,0)),0)</f>
        <v>0</v>
      </c>
      <c r="O15" s="41">
        <f>IF($N$14&gt;0,IF(O14=O159,0.5,IF(O14&gt;O159,1,0)),0)</f>
        <v>0</v>
      </c>
      <c r="P15" s="39"/>
      <c r="Q15" s="40">
        <f>IF($Q$14&gt;0,IF(Q14=Q224,0.5,IF(Q14&gt;Q224,1,0)),0)</f>
        <v>1</v>
      </c>
      <c r="R15" s="41">
        <f>IF($Q$14&gt;0,IF(R14=R224,0.5,IF(R14&gt;R224,1,0)),0)</f>
        <v>1</v>
      </c>
      <c r="S15" s="39"/>
      <c r="T15" s="40">
        <f>IF($T$14&gt;0,IF(T14=T95,0.5,IF(T14&gt;T95,1,0)),0)</f>
        <v>1</v>
      </c>
      <c r="U15" s="41">
        <f>IF($T$14&gt;0,IF(U14=U95,0.5,IF(U14&gt;U95,1,0)),0)</f>
        <v>1</v>
      </c>
      <c r="V15" s="39"/>
      <c r="W15" s="40">
        <f>IF($W$14&gt;0,IF(W14=W175,0.5,IF(W14&gt;W175,1,0)),0)</f>
        <v>0</v>
      </c>
      <c r="X15" s="41">
        <f>IF($W$14&gt;0,IF(X14=X175,0.5,IF(X14&gt;X175,1,0)),0)</f>
        <v>0</v>
      </c>
      <c r="Y15" s="39"/>
      <c r="Z15" s="40">
        <f>IF($Z$14&gt;0,IF(Z14=Z79,0.5,IF(Z14&gt;Z79,1,0)),0)</f>
        <v>1</v>
      </c>
      <c r="AA15" s="41">
        <f>IF($Z$14&gt;0,IF(AA14=AA79,0.5,IF(AA14&gt;AA79,1,0)),0)</f>
        <v>1</v>
      </c>
      <c r="AB15" s="39"/>
      <c r="AC15" s="40">
        <f>IF($AC$14&gt;0,IF(AC14=AC111,0.5,IF(AC14&gt;AC111,1,0)),0)</f>
        <v>1</v>
      </c>
      <c r="AD15" s="41">
        <f>IF($AC$14&gt;0,IF(AD14=AD111,0.5,IF(AD14&gt;AD111,1,0)),0)</f>
        <v>1</v>
      </c>
      <c r="AE15" s="39"/>
      <c r="AF15" s="40">
        <f>IF($AF$14&gt;0,IF(AF14=AF208,0.5,IF(AF14&gt;AF208,1,0)),0)</f>
        <v>0</v>
      </c>
      <c r="AG15" s="41">
        <f>IF($AF$14&gt;0,IF(AG14=AG208,0.5,IF(AG14&gt;AG208,1,0)),0)</f>
        <v>0</v>
      </c>
      <c r="AH15" s="39"/>
      <c r="AI15" s="40">
        <f>IF($AI$14&gt;0,IF(AI14=AI62,0.5,IF(AI14&gt;AI62,1,0)),0)</f>
        <v>1</v>
      </c>
      <c r="AJ15" s="41">
        <f>IF($AI$14&gt;0,IF(AJ14=AJ62,0.5,IF(AJ14&gt;AJ62,1,0)),0)</f>
        <v>1</v>
      </c>
      <c r="AK15" s="39"/>
      <c r="AL15" s="40">
        <f>IF($AL$14&gt;0,IF(AL14=AL143,0.5,IF(AL14&gt;AL143,1,0)),0)</f>
        <v>0</v>
      </c>
      <c r="AM15" s="41">
        <f>IF($AL$14&gt;0,IF(AM14=AM143,0.5,IF(AM14&gt;AM143,1,0)),0)</f>
        <v>0</v>
      </c>
      <c r="AN15" s="39"/>
      <c r="AO15" s="40">
        <f>IF($AO$14&gt;0,IF(AO14=AO127,0.5,IF(AO14&gt;AO127,1,0)),0)</f>
        <v>1</v>
      </c>
      <c r="AP15" s="43">
        <f>IF($AO$14&gt;0,IF(AP14=AP127,0.5,IF(AP14&gt;AP127,1,0)),0)</f>
        <v>1</v>
      </c>
      <c r="AQ15" s="66">
        <f>+F15+I15+L15+O15+R15+U15+X15+AA15+AD15+AG15+AJ15+AM15+AP15</f>
        <v>7</v>
      </c>
      <c r="AR15" s="88">
        <v>13</v>
      </c>
      <c r="AS15" s="85"/>
    </row>
    <row r="16" spans="1:93" ht="15" x14ac:dyDescent="0.2">
      <c r="A16" s="101"/>
      <c r="B16" s="100" t="s">
        <v>19</v>
      </c>
      <c r="C16" s="100"/>
      <c r="D16" s="37"/>
      <c r="E16" s="35"/>
      <c r="F16" s="42">
        <f>VLOOKUP(F15,CN8:CO10,2,FALSE)</f>
        <v>0</v>
      </c>
      <c r="G16" s="37"/>
      <c r="H16" s="35"/>
      <c r="I16" s="42">
        <f>VLOOKUP(I15,CN8:CO10,2,FALSE)</f>
        <v>0</v>
      </c>
      <c r="J16" s="37"/>
      <c r="K16" s="35"/>
      <c r="L16" s="42">
        <f>VLOOKUP(L15,CN8:CO10,2,FALSE)</f>
        <v>90</v>
      </c>
      <c r="M16" s="37"/>
      <c r="N16" s="35"/>
      <c r="O16" s="42">
        <f>VLOOKUP(O15,CN8:CO10,2,FALSE)</f>
        <v>0</v>
      </c>
      <c r="P16" s="37"/>
      <c r="Q16" s="35"/>
      <c r="R16" s="42">
        <f>VLOOKUP(R15,CN8:CO10,2,FALSE)</f>
        <v>90</v>
      </c>
      <c r="S16" s="37"/>
      <c r="T16" s="35"/>
      <c r="U16" s="42">
        <f>VLOOKUP(U15,CN8:CO10,2,FALSE)</f>
        <v>90</v>
      </c>
      <c r="V16" s="37"/>
      <c r="W16" s="35"/>
      <c r="X16" s="42">
        <f>VLOOKUP(X15,CN8:CO10,2,FALSE)</f>
        <v>0</v>
      </c>
      <c r="Y16" s="37"/>
      <c r="Z16" s="35"/>
      <c r="AA16" s="42">
        <f>VLOOKUP(AA15,CN8:CO10,2,FALSE)</f>
        <v>90</v>
      </c>
      <c r="AB16" s="37"/>
      <c r="AC16" s="35"/>
      <c r="AD16" s="42">
        <f>VLOOKUP(AD15,CN8:CO10,2,FALSE)</f>
        <v>90</v>
      </c>
      <c r="AE16" s="37"/>
      <c r="AF16" s="35"/>
      <c r="AG16" s="42">
        <f>VLOOKUP(AG15,CN8:CO10,2,FALSE)</f>
        <v>0</v>
      </c>
      <c r="AH16" s="37"/>
      <c r="AI16" s="35"/>
      <c r="AJ16" s="42">
        <f>VLOOKUP(AJ15,CN8:CO10,2,FALSE)</f>
        <v>90</v>
      </c>
      <c r="AK16" s="37"/>
      <c r="AL16" s="35"/>
      <c r="AM16" s="42">
        <f>VLOOKUP(AM15,CN8:CO10,2,FALSE)</f>
        <v>0</v>
      </c>
      <c r="AN16" s="37"/>
      <c r="AO16" s="35"/>
      <c r="AP16" s="42">
        <f>VLOOKUP(AP15,CN8:CO10,2,FALSE)</f>
        <v>90</v>
      </c>
      <c r="AQ16" s="66">
        <f>+F16+I16+L16+O16+R16+U16+X16+AA16+AD16+AG16+AJ16+AM16+AP16</f>
        <v>630</v>
      </c>
      <c r="AR16" s="88">
        <v>13</v>
      </c>
      <c r="AS16" s="85"/>
    </row>
    <row r="17" spans="1:45" ht="15" x14ac:dyDescent="0.2">
      <c r="A17" s="102"/>
      <c r="B17" s="103" t="s">
        <v>20</v>
      </c>
      <c r="C17" s="104"/>
      <c r="D17" s="38"/>
      <c r="E17" s="36"/>
      <c r="F17" s="75">
        <f>F14+F16</f>
        <v>635</v>
      </c>
      <c r="G17" s="38"/>
      <c r="H17" s="36"/>
      <c r="I17" s="75">
        <f>I14+I16</f>
        <v>655</v>
      </c>
      <c r="J17" s="38"/>
      <c r="K17" s="36"/>
      <c r="L17" s="75">
        <f>L14+L16</f>
        <v>811</v>
      </c>
      <c r="M17" s="38"/>
      <c r="N17" s="36"/>
      <c r="O17" s="75">
        <f>O14+O16</f>
        <v>703</v>
      </c>
      <c r="P17" s="38"/>
      <c r="Q17" s="36"/>
      <c r="R17" s="75">
        <f>R14+R16</f>
        <v>775</v>
      </c>
      <c r="S17" s="38"/>
      <c r="T17" s="36"/>
      <c r="U17" s="76">
        <f>U16+U14</f>
        <v>741</v>
      </c>
      <c r="V17" s="38"/>
      <c r="W17" s="36"/>
      <c r="X17" s="76">
        <f>X16+X14</f>
        <v>618</v>
      </c>
      <c r="Y17" s="38"/>
      <c r="Z17" s="36"/>
      <c r="AA17" s="76">
        <f>AA16+AA14</f>
        <v>813</v>
      </c>
      <c r="AB17" s="38"/>
      <c r="AC17" s="36"/>
      <c r="AD17" s="76">
        <f>AD16+AD14</f>
        <v>723</v>
      </c>
      <c r="AE17" s="38"/>
      <c r="AF17" s="36"/>
      <c r="AG17" s="76">
        <f>AG16+AG14</f>
        <v>595</v>
      </c>
      <c r="AH17" s="38"/>
      <c r="AI17" s="36"/>
      <c r="AJ17" s="75">
        <f>AJ14+AJ16</f>
        <v>780</v>
      </c>
      <c r="AK17" s="38"/>
      <c r="AL17" s="36"/>
      <c r="AM17" s="76">
        <f>AM16+AM14</f>
        <v>664</v>
      </c>
      <c r="AN17" s="38"/>
      <c r="AO17" s="36"/>
      <c r="AP17" s="76">
        <f>AP16+AP14</f>
        <v>732</v>
      </c>
      <c r="AQ17" s="66">
        <f>AQ16+AQ14</f>
        <v>9245</v>
      </c>
      <c r="AR17" s="88">
        <v>13</v>
      </c>
      <c r="AS17" s="85"/>
    </row>
    <row r="18" spans="1:45" ht="15" x14ac:dyDescent="0.2">
      <c r="A18" s="92">
        <v>2</v>
      </c>
      <c r="B18" s="113" t="s">
        <v>74</v>
      </c>
      <c r="C18" s="114"/>
      <c r="D18" s="11" t="s">
        <v>57</v>
      </c>
      <c r="E18" s="12" t="s">
        <v>58</v>
      </c>
      <c r="F18" s="13" t="s">
        <v>59</v>
      </c>
      <c r="G18" s="11" t="s">
        <v>57</v>
      </c>
      <c r="H18" s="12" t="s">
        <v>58</v>
      </c>
      <c r="I18" s="13" t="s">
        <v>59</v>
      </c>
      <c r="J18" s="11" t="s">
        <v>57</v>
      </c>
      <c r="K18" s="12" t="s">
        <v>58</v>
      </c>
      <c r="L18" s="13" t="s">
        <v>59</v>
      </c>
      <c r="M18" s="11" t="s">
        <v>57</v>
      </c>
      <c r="N18" s="12" t="s">
        <v>58</v>
      </c>
      <c r="O18" s="13" t="s">
        <v>59</v>
      </c>
      <c r="P18" s="11" t="s">
        <v>57</v>
      </c>
      <c r="Q18" s="12" t="s">
        <v>58</v>
      </c>
      <c r="R18" s="13" t="s">
        <v>59</v>
      </c>
      <c r="S18" s="11" t="s">
        <v>57</v>
      </c>
      <c r="T18" s="12" t="s">
        <v>58</v>
      </c>
      <c r="U18" s="13" t="s">
        <v>59</v>
      </c>
      <c r="V18" s="11" t="s">
        <v>57</v>
      </c>
      <c r="W18" s="12" t="s">
        <v>58</v>
      </c>
      <c r="X18" s="13" t="s">
        <v>59</v>
      </c>
      <c r="Y18" s="11" t="s">
        <v>57</v>
      </c>
      <c r="Z18" s="12" t="s">
        <v>58</v>
      </c>
      <c r="AA18" s="13" t="s">
        <v>59</v>
      </c>
      <c r="AB18" s="11" t="s">
        <v>57</v>
      </c>
      <c r="AC18" s="12" t="s">
        <v>58</v>
      </c>
      <c r="AD18" s="13" t="s">
        <v>59</v>
      </c>
      <c r="AE18" s="11" t="s">
        <v>57</v>
      </c>
      <c r="AF18" s="12" t="s">
        <v>58</v>
      </c>
      <c r="AG18" s="13" t="s">
        <v>59</v>
      </c>
      <c r="AH18" s="11" t="s">
        <v>57</v>
      </c>
      <c r="AI18" s="12" t="s">
        <v>58</v>
      </c>
      <c r="AJ18" s="13" t="s">
        <v>59</v>
      </c>
      <c r="AK18" s="11" t="s">
        <v>57</v>
      </c>
      <c r="AL18" s="12" t="s">
        <v>58</v>
      </c>
      <c r="AM18" s="13" t="s">
        <v>59</v>
      </c>
      <c r="AN18" s="11" t="s">
        <v>57</v>
      </c>
      <c r="AO18" s="12" t="s">
        <v>58</v>
      </c>
      <c r="AP18" s="13" t="s">
        <v>59</v>
      </c>
      <c r="AQ18" s="65"/>
      <c r="AR18" s="88">
        <v>13</v>
      </c>
      <c r="AS18" s="85"/>
    </row>
    <row r="19" spans="1:45" x14ac:dyDescent="0.2">
      <c r="A19" s="93"/>
      <c r="B19" s="94" t="s">
        <v>66</v>
      </c>
      <c r="C19" s="95"/>
      <c r="D19" s="25">
        <v>30</v>
      </c>
      <c r="E19" s="26">
        <v>184</v>
      </c>
      <c r="F19" s="27">
        <f t="shared" ref="F19:F30" si="15">SUM(E19:E19)</f>
        <v>184</v>
      </c>
      <c r="G19" s="25">
        <v>30</v>
      </c>
      <c r="H19" s="26">
        <v>183</v>
      </c>
      <c r="I19" s="27">
        <f t="shared" ref="I19:I30" si="16">SUM(H19:H19)</f>
        <v>183</v>
      </c>
      <c r="J19" s="25">
        <v>30</v>
      </c>
      <c r="K19" s="26">
        <v>138</v>
      </c>
      <c r="L19" s="27">
        <f t="shared" ref="L19:L30" si="17">SUM(K19:K19)</f>
        <v>138</v>
      </c>
      <c r="M19" s="25">
        <v>30</v>
      </c>
      <c r="N19" s="26">
        <v>137</v>
      </c>
      <c r="O19" s="27">
        <f t="shared" ref="O19:O30" si="18">SUM(N19:N19)</f>
        <v>137</v>
      </c>
      <c r="P19" s="25">
        <v>30</v>
      </c>
      <c r="Q19" s="26">
        <v>162</v>
      </c>
      <c r="R19" s="27">
        <f t="shared" ref="R19:R30" si="19">SUM(Q19:Q19)</f>
        <v>162</v>
      </c>
      <c r="S19" s="25">
        <v>30</v>
      </c>
      <c r="T19" s="26">
        <v>213</v>
      </c>
      <c r="U19" s="27">
        <f t="shared" ref="U19:U30" si="20">SUM(T19:T19)</f>
        <v>213</v>
      </c>
      <c r="V19" s="25"/>
      <c r="W19" s="26"/>
      <c r="X19" s="27">
        <f t="shared" ref="X19:X30" si="21">SUM(W19:W19)</f>
        <v>0</v>
      </c>
      <c r="Y19" s="25"/>
      <c r="Z19" s="26"/>
      <c r="AA19" s="27">
        <f t="shared" ref="AA19:AA30" si="22">SUM(Z19:Z19)</f>
        <v>0</v>
      </c>
      <c r="AB19" s="25"/>
      <c r="AC19" s="26"/>
      <c r="AD19" s="27">
        <f t="shared" ref="AD19:AD30" si="23">SUM(AC19:AC19)</f>
        <v>0</v>
      </c>
      <c r="AE19" s="25"/>
      <c r="AF19" s="26"/>
      <c r="AG19" s="27">
        <f t="shared" ref="AG19:AG30" si="24">SUM(AF19:AF19)</f>
        <v>0</v>
      </c>
      <c r="AH19" s="25"/>
      <c r="AI19" s="26"/>
      <c r="AJ19" s="27">
        <f t="shared" ref="AJ19:AJ30" si="25">SUM(AI19:AI19)</f>
        <v>0</v>
      </c>
      <c r="AK19" s="25"/>
      <c r="AL19" s="26"/>
      <c r="AM19" s="27">
        <f t="shared" ref="AM19:AM30" si="26">SUM(AL19:AL19)</f>
        <v>0</v>
      </c>
      <c r="AN19" s="25"/>
      <c r="AO19" s="26"/>
      <c r="AP19" s="27">
        <f t="shared" ref="AP19:AP30" si="27">SUM(AO19:AO19)</f>
        <v>0</v>
      </c>
      <c r="AQ19" s="66">
        <f t="shared" ref="AQ19:AQ32" si="28">+F19+I19+L19+O19+R19+U19+X19+AA19+AD19+AG19+AJ19+AM19+AP19</f>
        <v>1017</v>
      </c>
      <c r="AR19" s="88">
        <v>6</v>
      </c>
      <c r="AS19" s="85">
        <f t="shared" si="14"/>
        <v>169.5</v>
      </c>
    </row>
    <row r="20" spans="1:45" x14ac:dyDescent="0.2">
      <c r="A20" s="93"/>
      <c r="B20" s="94" t="s">
        <v>67</v>
      </c>
      <c r="C20" s="95"/>
      <c r="D20" s="25">
        <v>39</v>
      </c>
      <c r="E20" s="26">
        <v>198</v>
      </c>
      <c r="F20" s="27">
        <f t="shared" si="15"/>
        <v>198</v>
      </c>
      <c r="G20" s="25">
        <v>39</v>
      </c>
      <c r="H20" s="26">
        <v>202</v>
      </c>
      <c r="I20" s="27">
        <f t="shared" si="16"/>
        <v>202</v>
      </c>
      <c r="J20" s="25">
        <v>39</v>
      </c>
      <c r="K20" s="26">
        <v>163</v>
      </c>
      <c r="L20" s="27">
        <f t="shared" si="17"/>
        <v>163</v>
      </c>
      <c r="M20" s="25">
        <v>39</v>
      </c>
      <c r="N20" s="26">
        <v>156</v>
      </c>
      <c r="O20" s="27">
        <f t="shared" si="18"/>
        <v>156</v>
      </c>
      <c r="P20" s="25">
        <v>39</v>
      </c>
      <c r="Q20" s="26">
        <v>168</v>
      </c>
      <c r="R20" s="27">
        <f t="shared" si="19"/>
        <v>168</v>
      </c>
      <c r="S20" s="25">
        <v>39</v>
      </c>
      <c r="T20" s="26">
        <v>179</v>
      </c>
      <c r="U20" s="27">
        <f t="shared" si="20"/>
        <v>179</v>
      </c>
      <c r="V20" s="25">
        <v>39</v>
      </c>
      <c r="W20" s="26">
        <v>156</v>
      </c>
      <c r="X20" s="27">
        <f t="shared" si="21"/>
        <v>156</v>
      </c>
      <c r="Y20" s="25">
        <v>39</v>
      </c>
      <c r="Z20" s="26">
        <v>156</v>
      </c>
      <c r="AA20" s="27">
        <f t="shared" si="22"/>
        <v>156</v>
      </c>
      <c r="AB20" s="25">
        <v>39</v>
      </c>
      <c r="AC20" s="26">
        <v>144</v>
      </c>
      <c r="AD20" s="27">
        <f t="shared" si="23"/>
        <v>144</v>
      </c>
      <c r="AE20" s="25">
        <v>39</v>
      </c>
      <c r="AF20" s="26">
        <v>176</v>
      </c>
      <c r="AG20" s="27">
        <f t="shared" si="24"/>
        <v>176</v>
      </c>
      <c r="AH20" s="25">
        <v>39</v>
      </c>
      <c r="AI20" s="26">
        <v>159</v>
      </c>
      <c r="AJ20" s="27">
        <f t="shared" si="25"/>
        <v>159</v>
      </c>
      <c r="AK20" s="25">
        <v>39</v>
      </c>
      <c r="AL20" s="26">
        <v>179</v>
      </c>
      <c r="AM20" s="27">
        <f t="shared" si="26"/>
        <v>179</v>
      </c>
      <c r="AN20" s="25">
        <v>39</v>
      </c>
      <c r="AO20" s="26">
        <v>152</v>
      </c>
      <c r="AP20" s="27">
        <f t="shared" si="27"/>
        <v>152</v>
      </c>
      <c r="AQ20" s="66">
        <f t="shared" si="28"/>
        <v>2188</v>
      </c>
      <c r="AR20" s="88">
        <v>13</v>
      </c>
      <c r="AS20" s="85">
        <f t="shared" si="14"/>
        <v>168.30769230769232</v>
      </c>
    </row>
    <row r="21" spans="1:45" x14ac:dyDescent="0.2">
      <c r="A21" s="93"/>
      <c r="B21" s="94" t="s">
        <v>68</v>
      </c>
      <c r="C21" s="95"/>
      <c r="D21" s="25"/>
      <c r="E21" s="26"/>
      <c r="F21" s="27">
        <f t="shared" si="15"/>
        <v>0</v>
      </c>
      <c r="G21" s="25"/>
      <c r="H21" s="26"/>
      <c r="I21" s="27">
        <f t="shared" si="16"/>
        <v>0</v>
      </c>
      <c r="J21" s="25"/>
      <c r="K21" s="26"/>
      <c r="L21" s="27">
        <f t="shared" si="17"/>
        <v>0</v>
      </c>
      <c r="M21" s="25"/>
      <c r="N21" s="26"/>
      <c r="O21" s="27">
        <f t="shared" si="18"/>
        <v>0</v>
      </c>
      <c r="P21" s="25"/>
      <c r="Q21" s="26"/>
      <c r="R21" s="27">
        <f t="shared" si="19"/>
        <v>0</v>
      </c>
      <c r="S21" s="25"/>
      <c r="T21" s="26"/>
      <c r="U21" s="27">
        <f t="shared" si="20"/>
        <v>0</v>
      </c>
      <c r="V21" s="25">
        <v>28</v>
      </c>
      <c r="W21" s="26">
        <v>177</v>
      </c>
      <c r="X21" s="27">
        <f t="shared" si="21"/>
        <v>177</v>
      </c>
      <c r="Y21" s="25">
        <v>28</v>
      </c>
      <c r="Z21" s="26">
        <v>168</v>
      </c>
      <c r="AA21" s="27">
        <f t="shared" si="22"/>
        <v>168</v>
      </c>
      <c r="AB21" s="25">
        <v>28</v>
      </c>
      <c r="AC21" s="26">
        <v>196</v>
      </c>
      <c r="AD21" s="27">
        <f t="shared" si="23"/>
        <v>196</v>
      </c>
      <c r="AE21" s="25">
        <v>28</v>
      </c>
      <c r="AF21" s="26">
        <v>162</v>
      </c>
      <c r="AG21" s="27">
        <f t="shared" si="24"/>
        <v>162</v>
      </c>
      <c r="AH21" s="25">
        <v>28</v>
      </c>
      <c r="AI21" s="26">
        <v>153</v>
      </c>
      <c r="AJ21" s="27">
        <f t="shared" si="25"/>
        <v>153</v>
      </c>
      <c r="AK21" s="25">
        <v>28</v>
      </c>
      <c r="AL21" s="26">
        <v>179</v>
      </c>
      <c r="AM21" s="27">
        <f t="shared" si="26"/>
        <v>179</v>
      </c>
      <c r="AN21" s="25">
        <v>28</v>
      </c>
      <c r="AO21" s="26">
        <v>158</v>
      </c>
      <c r="AP21" s="27">
        <f t="shared" si="27"/>
        <v>158</v>
      </c>
      <c r="AQ21" s="66">
        <f t="shared" si="28"/>
        <v>1193</v>
      </c>
      <c r="AR21" s="88">
        <v>7</v>
      </c>
      <c r="AS21" s="85">
        <f t="shared" si="14"/>
        <v>170.42857142857142</v>
      </c>
    </row>
    <row r="22" spans="1:45" x14ac:dyDescent="0.2">
      <c r="A22" s="93"/>
      <c r="B22" s="94" t="s">
        <v>69</v>
      </c>
      <c r="C22" s="95"/>
      <c r="D22" s="25">
        <v>30</v>
      </c>
      <c r="E22" s="26">
        <v>187</v>
      </c>
      <c r="F22" s="27">
        <f t="shared" si="15"/>
        <v>187</v>
      </c>
      <c r="G22" s="25">
        <v>30</v>
      </c>
      <c r="H22" s="26">
        <v>185</v>
      </c>
      <c r="I22" s="27">
        <f t="shared" si="16"/>
        <v>185</v>
      </c>
      <c r="J22" s="25">
        <v>30</v>
      </c>
      <c r="K22" s="26">
        <v>214</v>
      </c>
      <c r="L22" s="27">
        <f t="shared" si="17"/>
        <v>214</v>
      </c>
      <c r="M22" s="25">
        <v>30</v>
      </c>
      <c r="N22" s="26">
        <v>214</v>
      </c>
      <c r="O22" s="27">
        <f t="shared" si="18"/>
        <v>214</v>
      </c>
      <c r="P22" s="25">
        <v>30</v>
      </c>
      <c r="Q22" s="26">
        <v>218</v>
      </c>
      <c r="R22" s="27">
        <f t="shared" si="19"/>
        <v>218</v>
      </c>
      <c r="S22" s="25">
        <v>30</v>
      </c>
      <c r="T22" s="26">
        <v>204</v>
      </c>
      <c r="U22" s="27">
        <f t="shared" si="20"/>
        <v>204</v>
      </c>
      <c r="V22" s="25">
        <v>30</v>
      </c>
      <c r="W22" s="26">
        <v>165</v>
      </c>
      <c r="X22" s="27">
        <f t="shared" si="21"/>
        <v>165</v>
      </c>
      <c r="Y22" s="25">
        <v>30</v>
      </c>
      <c r="Z22" s="26">
        <v>190</v>
      </c>
      <c r="AA22" s="27">
        <f t="shared" si="22"/>
        <v>190</v>
      </c>
      <c r="AB22" s="25">
        <v>30</v>
      </c>
      <c r="AC22" s="26">
        <v>183</v>
      </c>
      <c r="AD22" s="27">
        <f t="shared" si="23"/>
        <v>183</v>
      </c>
      <c r="AE22" s="25">
        <v>30</v>
      </c>
      <c r="AF22" s="26">
        <v>177</v>
      </c>
      <c r="AG22" s="27">
        <f t="shared" si="24"/>
        <v>177</v>
      </c>
      <c r="AH22" s="25">
        <v>30</v>
      </c>
      <c r="AI22" s="26">
        <v>188</v>
      </c>
      <c r="AJ22" s="27">
        <f t="shared" si="25"/>
        <v>188</v>
      </c>
      <c r="AK22" s="25">
        <v>30</v>
      </c>
      <c r="AL22" s="26">
        <v>175</v>
      </c>
      <c r="AM22" s="27">
        <f t="shared" si="26"/>
        <v>175</v>
      </c>
      <c r="AN22" s="25">
        <v>30</v>
      </c>
      <c r="AO22" s="26">
        <v>182</v>
      </c>
      <c r="AP22" s="27">
        <f t="shared" si="27"/>
        <v>182</v>
      </c>
      <c r="AQ22" s="66">
        <f t="shared" si="28"/>
        <v>2482</v>
      </c>
      <c r="AR22" s="88">
        <v>13</v>
      </c>
      <c r="AS22" s="85">
        <f t="shared" si="14"/>
        <v>190.92307692307693</v>
      </c>
    </row>
    <row r="23" spans="1:45" hidden="1" x14ac:dyDescent="0.2">
      <c r="A23" s="93"/>
      <c r="B23" s="97"/>
      <c r="C23" s="95"/>
      <c r="D23" s="25"/>
      <c r="E23" s="26"/>
      <c r="F23" s="27">
        <f t="shared" si="15"/>
        <v>0</v>
      </c>
      <c r="G23" s="25"/>
      <c r="H23" s="26"/>
      <c r="I23" s="27">
        <f t="shared" si="16"/>
        <v>0</v>
      </c>
      <c r="J23" s="25"/>
      <c r="K23" s="26"/>
      <c r="L23" s="27">
        <f t="shared" si="17"/>
        <v>0</v>
      </c>
      <c r="M23" s="25"/>
      <c r="N23" s="26"/>
      <c r="O23" s="27">
        <f t="shared" si="18"/>
        <v>0</v>
      </c>
      <c r="P23" s="25"/>
      <c r="Q23" s="26"/>
      <c r="R23" s="27">
        <f t="shared" si="19"/>
        <v>0</v>
      </c>
      <c r="S23" s="25"/>
      <c r="T23" s="26"/>
      <c r="U23" s="27">
        <f t="shared" si="20"/>
        <v>0</v>
      </c>
      <c r="V23" s="25"/>
      <c r="W23" s="26"/>
      <c r="X23" s="27">
        <f t="shared" si="21"/>
        <v>0</v>
      </c>
      <c r="Y23" s="25"/>
      <c r="Z23" s="26"/>
      <c r="AA23" s="27">
        <f t="shared" si="22"/>
        <v>0</v>
      </c>
      <c r="AB23" s="25"/>
      <c r="AC23" s="26"/>
      <c r="AD23" s="27">
        <f t="shared" si="23"/>
        <v>0</v>
      </c>
      <c r="AE23" s="25"/>
      <c r="AF23" s="26"/>
      <c r="AG23" s="27">
        <f t="shared" si="24"/>
        <v>0</v>
      </c>
      <c r="AH23" s="25"/>
      <c r="AI23" s="26"/>
      <c r="AJ23" s="27">
        <f t="shared" si="25"/>
        <v>0</v>
      </c>
      <c r="AK23" s="25"/>
      <c r="AL23" s="26"/>
      <c r="AM23" s="27">
        <f t="shared" si="26"/>
        <v>0</v>
      </c>
      <c r="AN23" s="25"/>
      <c r="AO23" s="26"/>
      <c r="AP23" s="27">
        <f t="shared" si="27"/>
        <v>0</v>
      </c>
      <c r="AQ23" s="66">
        <f t="shared" si="28"/>
        <v>0</v>
      </c>
      <c r="AR23" s="88">
        <v>13</v>
      </c>
      <c r="AS23" s="85">
        <f t="shared" si="14"/>
        <v>0</v>
      </c>
    </row>
    <row r="24" spans="1:45" hidden="1" x14ac:dyDescent="0.2">
      <c r="A24" s="93"/>
      <c r="B24" s="97"/>
      <c r="C24" s="95"/>
      <c r="D24" s="28"/>
      <c r="E24" s="29"/>
      <c r="F24" s="27">
        <f t="shared" si="15"/>
        <v>0</v>
      </c>
      <c r="G24" s="28"/>
      <c r="H24" s="29"/>
      <c r="I24" s="27">
        <f t="shared" si="16"/>
        <v>0</v>
      </c>
      <c r="J24" s="28"/>
      <c r="K24" s="29"/>
      <c r="L24" s="27">
        <f t="shared" si="17"/>
        <v>0</v>
      </c>
      <c r="M24" s="28"/>
      <c r="N24" s="29"/>
      <c r="O24" s="27">
        <f t="shared" si="18"/>
        <v>0</v>
      </c>
      <c r="P24" s="28"/>
      <c r="Q24" s="29"/>
      <c r="R24" s="27">
        <f t="shared" si="19"/>
        <v>0</v>
      </c>
      <c r="S24" s="28"/>
      <c r="T24" s="29"/>
      <c r="U24" s="27">
        <f t="shared" si="20"/>
        <v>0</v>
      </c>
      <c r="V24" s="28"/>
      <c r="W24" s="29"/>
      <c r="X24" s="27">
        <f t="shared" si="21"/>
        <v>0</v>
      </c>
      <c r="Y24" s="28"/>
      <c r="Z24" s="29"/>
      <c r="AA24" s="27">
        <f t="shared" si="22"/>
        <v>0</v>
      </c>
      <c r="AB24" s="28"/>
      <c r="AC24" s="29"/>
      <c r="AD24" s="27">
        <f t="shared" si="23"/>
        <v>0</v>
      </c>
      <c r="AE24" s="28"/>
      <c r="AF24" s="29"/>
      <c r="AG24" s="27">
        <f t="shared" si="24"/>
        <v>0</v>
      </c>
      <c r="AH24" s="28"/>
      <c r="AI24" s="29"/>
      <c r="AJ24" s="27">
        <f t="shared" si="25"/>
        <v>0</v>
      </c>
      <c r="AK24" s="28"/>
      <c r="AL24" s="29"/>
      <c r="AM24" s="27">
        <f t="shared" si="26"/>
        <v>0</v>
      </c>
      <c r="AN24" s="28"/>
      <c r="AO24" s="29"/>
      <c r="AP24" s="27">
        <f t="shared" si="27"/>
        <v>0</v>
      </c>
      <c r="AQ24" s="66">
        <f t="shared" si="28"/>
        <v>0</v>
      </c>
      <c r="AR24" s="88">
        <v>13</v>
      </c>
      <c r="AS24" s="85">
        <f t="shared" si="14"/>
        <v>0</v>
      </c>
    </row>
    <row r="25" spans="1:45" hidden="1" x14ac:dyDescent="0.2">
      <c r="A25" s="93"/>
      <c r="B25" s="97"/>
      <c r="C25" s="95"/>
      <c r="D25" s="28"/>
      <c r="E25" s="29"/>
      <c r="F25" s="27">
        <f t="shared" si="15"/>
        <v>0</v>
      </c>
      <c r="G25" s="28"/>
      <c r="H25" s="29"/>
      <c r="I25" s="27">
        <f t="shared" si="16"/>
        <v>0</v>
      </c>
      <c r="J25" s="28"/>
      <c r="K25" s="29"/>
      <c r="L25" s="27">
        <f t="shared" si="17"/>
        <v>0</v>
      </c>
      <c r="M25" s="28"/>
      <c r="N25" s="29"/>
      <c r="O25" s="27">
        <f t="shared" si="18"/>
        <v>0</v>
      </c>
      <c r="P25" s="28"/>
      <c r="Q25" s="29"/>
      <c r="R25" s="27">
        <f t="shared" si="19"/>
        <v>0</v>
      </c>
      <c r="S25" s="28"/>
      <c r="T25" s="29"/>
      <c r="U25" s="27">
        <f t="shared" si="20"/>
        <v>0</v>
      </c>
      <c r="V25" s="28"/>
      <c r="W25" s="29"/>
      <c r="X25" s="27">
        <f t="shared" si="21"/>
        <v>0</v>
      </c>
      <c r="Y25" s="28"/>
      <c r="Z25" s="29"/>
      <c r="AA25" s="27">
        <f t="shared" si="22"/>
        <v>0</v>
      </c>
      <c r="AB25" s="28"/>
      <c r="AC25" s="29"/>
      <c r="AD25" s="27">
        <f t="shared" si="23"/>
        <v>0</v>
      </c>
      <c r="AE25" s="28"/>
      <c r="AF25" s="29"/>
      <c r="AG25" s="27">
        <f t="shared" si="24"/>
        <v>0</v>
      </c>
      <c r="AH25" s="28"/>
      <c r="AI25" s="29"/>
      <c r="AJ25" s="27">
        <f t="shared" si="25"/>
        <v>0</v>
      </c>
      <c r="AK25" s="28"/>
      <c r="AL25" s="29"/>
      <c r="AM25" s="27">
        <f t="shared" si="26"/>
        <v>0</v>
      </c>
      <c r="AN25" s="28"/>
      <c r="AO25" s="29"/>
      <c r="AP25" s="27">
        <f t="shared" si="27"/>
        <v>0</v>
      </c>
      <c r="AQ25" s="66">
        <f t="shared" si="28"/>
        <v>0</v>
      </c>
      <c r="AR25" s="88">
        <v>13</v>
      </c>
      <c r="AS25" s="85">
        <f t="shared" si="14"/>
        <v>0</v>
      </c>
    </row>
    <row r="26" spans="1:45" hidden="1" x14ac:dyDescent="0.2">
      <c r="A26" s="93"/>
      <c r="B26" s="97"/>
      <c r="C26" s="95"/>
      <c r="D26" s="28"/>
      <c r="E26" s="29"/>
      <c r="F26" s="27">
        <f t="shared" si="15"/>
        <v>0</v>
      </c>
      <c r="G26" s="28"/>
      <c r="H26" s="29"/>
      <c r="I26" s="27">
        <f t="shared" si="16"/>
        <v>0</v>
      </c>
      <c r="J26" s="28"/>
      <c r="K26" s="29"/>
      <c r="L26" s="27">
        <f t="shared" si="17"/>
        <v>0</v>
      </c>
      <c r="M26" s="28"/>
      <c r="N26" s="29"/>
      <c r="O26" s="27">
        <f t="shared" si="18"/>
        <v>0</v>
      </c>
      <c r="P26" s="28"/>
      <c r="Q26" s="29"/>
      <c r="R26" s="27">
        <f t="shared" si="19"/>
        <v>0</v>
      </c>
      <c r="S26" s="28"/>
      <c r="T26" s="29"/>
      <c r="U26" s="27">
        <f t="shared" si="20"/>
        <v>0</v>
      </c>
      <c r="V26" s="28"/>
      <c r="W26" s="29"/>
      <c r="X26" s="27">
        <f t="shared" si="21"/>
        <v>0</v>
      </c>
      <c r="Y26" s="28"/>
      <c r="Z26" s="29"/>
      <c r="AA26" s="27">
        <f t="shared" si="22"/>
        <v>0</v>
      </c>
      <c r="AB26" s="28"/>
      <c r="AC26" s="29"/>
      <c r="AD26" s="27">
        <f t="shared" si="23"/>
        <v>0</v>
      </c>
      <c r="AE26" s="28"/>
      <c r="AF26" s="29"/>
      <c r="AG26" s="27">
        <f t="shared" si="24"/>
        <v>0</v>
      </c>
      <c r="AH26" s="28"/>
      <c r="AI26" s="29"/>
      <c r="AJ26" s="27">
        <f t="shared" si="25"/>
        <v>0</v>
      </c>
      <c r="AK26" s="28"/>
      <c r="AL26" s="29"/>
      <c r="AM26" s="27">
        <f t="shared" si="26"/>
        <v>0</v>
      </c>
      <c r="AN26" s="28"/>
      <c r="AO26" s="29"/>
      <c r="AP26" s="27">
        <f t="shared" si="27"/>
        <v>0</v>
      </c>
      <c r="AQ26" s="66">
        <f t="shared" si="28"/>
        <v>0</v>
      </c>
      <c r="AR26" s="88">
        <v>13</v>
      </c>
      <c r="AS26" s="85">
        <f t="shared" si="14"/>
        <v>0</v>
      </c>
    </row>
    <row r="27" spans="1:45" hidden="1" x14ac:dyDescent="0.2">
      <c r="A27" s="93"/>
      <c r="B27" s="97"/>
      <c r="C27" s="95"/>
      <c r="D27" s="28"/>
      <c r="E27" s="29"/>
      <c r="F27" s="27">
        <f t="shared" si="15"/>
        <v>0</v>
      </c>
      <c r="G27" s="28"/>
      <c r="H27" s="29"/>
      <c r="I27" s="27">
        <f t="shared" si="16"/>
        <v>0</v>
      </c>
      <c r="J27" s="28"/>
      <c r="K27" s="29"/>
      <c r="L27" s="27">
        <f t="shared" si="17"/>
        <v>0</v>
      </c>
      <c r="M27" s="28"/>
      <c r="N27" s="29"/>
      <c r="O27" s="27">
        <f t="shared" si="18"/>
        <v>0</v>
      </c>
      <c r="P27" s="28"/>
      <c r="Q27" s="29"/>
      <c r="R27" s="27">
        <f t="shared" si="19"/>
        <v>0</v>
      </c>
      <c r="S27" s="28"/>
      <c r="T27" s="29"/>
      <c r="U27" s="27">
        <f t="shared" si="20"/>
        <v>0</v>
      </c>
      <c r="V27" s="28"/>
      <c r="W27" s="29"/>
      <c r="X27" s="27">
        <f t="shared" si="21"/>
        <v>0</v>
      </c>
      <c r="Y27" s="28"/>
      <c r="Z27" s="29"/>
      <c r="AA27" s="27">
        <f t="shared" si="22"/>
        <v>0</v>
      </c>
      <c r="AB27" s="28"/>
      <c r="AC27" s="29"/>
      <c r="AD27" s="27">
        <f t="shared" si="23"/>
        <v>0</v>
      </c>
      <c r="AE27" s="28"/>
      <c r="AF27" s="29"/>
      <c r="AG27" s="27">
        <f t="shared" si="24"/>
        <v>0</v>
      </c>
      <c r="AH27" s="28"/>
      <c r="AI27" s="29"/>
      <c r="AJ27" s="27">
        <f t="shared" si="25"/>
        <v>0</v>
      </c>
      <c r="AK27" s="28"/>
      <c r="AL27" s="29"/>
      <c r="AM27" s="27">
        <f t="shared" si="26"/>
        <v>0</v>
      </c>
      <c r="AN27" s="28"/>
      <c r="AO27" s="29"/>
      <c r="AP27" s="27">
        <f t="shared" si="27"/>
        <v>0</v>
      </c>
      <c r="AQ27" s="66">
        <f t="shared" si="28"/>
        <v>0</v>
      </c>
      <c r="AR27" s="88">
        <v>13</v>
      </c>
      <c r="AS27" s="85">
        <f t="shared" si="14"/>
        <v>0</v>
      </c>
    </row>
    <row r="28" spans="1:45" hidden="1" x14ac:dyDescent="0.2">
      <c r="A28" s="93"/>
      <c r="B28" s="97"/>
      <c r="C28" s="95"/>
      <c r="D28" s="28"/>
      <c r="E28" s="29"/>
      <c r="F28" s="27">
        <f t="shared" si="15"/>
        <v>0</v>
      </c>
      <c r="G28" s="28"/>
      <c r="H28" s="29"/>
      <c r="I28" s="27">
        <f t="shared" si="16"/>
        <v>0</v>
      </c>
      <c r="J28" s="28"/>
      <c r="K28" s="29"/>
      <c r="L28" s="27">
        <f t="shared" si="17"/>
        <v>0</v>
      </c>
      <c r="M28" s="28"/>
      <c r="N28" s="29"/>
      <c r="O28" s="27">
        <f t="shared" si="18"/>
        <v>0</v>
      </c>
      <c r="P28" s="28"/>
      <c r="Q28" s="29"/>
      <c r="R28" s="27">
        <f t="shared" si="19"/>
        <v>0</v>
      </c>
      <c r="S28" s="28"/>
      <c r="T28" s="29"/>
      <c r="U28" s="27">
        <f t="shared" si="20"/>
        <v>0</v>
      </c>
      <c r="V28" s="28"/>
      <c r="W28" s="29"/>
      <c r="X28" s="27">
        <f t="shared" si="21"/>
        <v>0</v>
      </c>
      <c r="Y28" s="28"/>
      <c r="Z28" s="29"/>
      <c r="AA28" s="27">
        <f t="shared" si="22"/>
        <v>0</v>
      </c>
      <c r="AB28" s="28"/>
      <c r="AC28" s="29"/>
      <c r="AD28" s="27">
        <f t="shared" si="23"/>
        <v>0</v>
      </c>
      <c r="AE28" s="28"/>
      <c r="AF28" s="29"/>
      <c r="AG28" s="27">
        <f t="shared" si="24"/>
        <v>0</v>
      </c>
      <c r="AH28" s="28"/>
      <c r="AI28" s="29"/>
      <c r="AJ28" s="27">
        <f t="shared" si="25"/>
        <v>0</v>
      </c>
      <c r="AK28" s="28"/>
      <c r="AL28" s="29"/>
      <c r="AM28" s="27">
        <f t="shared" si="26"/>
        <v>0</v>
      </c>
      <c r="AN28" s="28"/>
      <c r="AO28" s="29"/>
      <c r="AP28" s="27">
        <f t="shared" si="27"/>
        <v>0</v>
      </c>
      <c r="AQ28" s="66">
        <f t="shared" si="28"/>
        <v>0</v>
      </c>
      <c r="AR28" s="88">
        <v>13</v>
      </c>
      <c r="AS28" s="85">
        <f t="shared" si="14"/>
        <v>0</v>
      </c>
    </row>
    <row r="29" spans="1:45" ht="15" x14ac:dyDescent="0.2">
      <c r="A29" s="93"/>
      <c r="B29" s="98" t="s">
        <v>52</v>
      </c>
      <c r="C29" s="99"/>
      <c r="D29" s="30"/>
      <c r="E29" s="31">
        <f>SUM(E19:E28)</f>
        <v>569</v>
      </c>
      <c r="F29" s="27">
        <f t="shared" si="15"/>
        <v>569</v>
      </c>
      <c r="G29" s="30"/>
      <c r="H29" s="31">
        <f>SUM(H19:H28)</f>
        <v>570</v>
      </c>
      <c r="I29" s="27">
        <f t="shared" si="16"/>
        <v>570</v>
      </c>
      <c r="J29" s="30"/>
      <c r="K29" s="31">
        <f>SUM(K19:K28)</f>
        <v>515</v>
      </c>
      <c r="L29" s="27">
        <f t="shared" si="17"/>
        <v>515</v>
      </c>
      <c r="M29" s="30"/>
      <c r="N29" s="31">
        <f>SUM(N19:N28)</f>
        <v>507</v>
      </c>
      <c r="O29" s="27">
        <f t="shared" si="18"/>
        <v>507</v>
      </c>
      <c r="P29" s="30"/>
      <c r="Q29" s="31">
        <f>SUM(Q19:Q28)</f>
        <v>548</v>
      </c>
      <c r="R29" s="27">
        <f t="shared" si="19"/>
        <v>548</v>
      </c>
      <c r="S29" s="30"/>
      <c r="T29" s="31">
        <f>SUM(T19:T28)</f>
        <v>596</v>
      </c>
      <c r="U29" s="27">
        <f t="shared" si="20"/>
        <v>596</v>
      </c>
      <c r="V29" s="30"/>
      <c r="W29" s="31">
        <f>SUM(W19:W28)</f>
        <v>498</v>
      </c>
      <c r="X29" s="27">
        <f t="shared" si="21"/>
        <v>498</v>
      </c>
      <c r="Y29" s="30"/>
      <c r="Z29" s="31">
        <f>SUM(Z19:Z28)</f>
        <v>514</v>
      </c>
      <c r="AA29" s="27">
        <f t="shared" si="22"/>
        <v>514</v>
      </c>
      <c r="AB29" s="30"/>
      <c r="AC29" s="31">
        <f>SUM(AC19:AC28)</f>
        <v>523</v>
      </c>
      <c r="AD29" s="27">
        <f t="shared" si="23"/>
        <v>523</v>
      </c>
      <c r="AE29" s="30"/>
      <c r="AF29" s="31">
        <f>SUM(AF19:AF28)</f>
        <v>515</v>
      </c>
      <c r="AG29" s="27">
        <f t="shared" si="24"/>
        <v>515</v>
      </c>
      <c r="AH29" s="30"/>
      <c r="AI29" s="31">
        <f>SUM(AI19:AI28)</f>
        <v>500</v>
      </c>
      <c r="AJ29" s="27">
        <f t="shared" si="25"/>
        <v>500</v>
      </c>
      <c r="AK29" s="30"/>
      <c r="AL29" s="31">
        <f>SUM(AL19:AL28)</f>
        <v>533</v>
      </c>
      <c r="AM29" s="27">
        <f t="shared" si="26"/>
        <v>533</v>
      </c>
      <c r="AN29" s="30"/>
      <c r="AO29" s="31">
        <f>SUM(AO19:AO28)</f>
        <v>492</v>
      </c>
      <c r="AP29" s="27">
        <f t="shared" si="27"/>
        <v>492</v>
      </c>
      <c r="AQ29" s="66">
        <f t="shared" si="28"/>
        <v>6880</v>
      </c>
      <c r="AR29" s="88">
        <v>13</v>
      </c>
      <c r="AS29" s="85"/>
    </row>
    <row r="30" spans="1:45" ht="15" x14ac:dyDescent="0.2">
      <c r="A30" s="93"/>
      <c r="B30" s="98" t="s">
        <v>53</v>
      </c>
      <c r="C30" s="99"/>
      <c r="D30" s="32">
        <f>SUM(D19:D29)</f>
        <v>99</v>
      </c>
      <c r="E30" s="33">
        <f>($D$30+E29)</f>
        <v>668</v>
      </c>
      <c r="F30" s="34">
        <f t="shared" si="15"/>
        <v>668</v>
      </c>
      <c r="G30" s="32">
        <f>SUM(G19:G29)</f>
        <v>99</v>
      </c>
      <c r="H30" s="33">
        <f>($G$30+H29)</f>
        <v>669</v>
      </c>
      <c r="I30" s="34">
        <f t="shared" si="16"/>
        <v>669</v>
      </c>
      <c r="J30" s="32">
        <f>SUM(J19:J29)</f>
        <v>99</v>
      </c>
      <c r="K30" s="33">
        <f>($J$30+K29)</f>
        <v>614</v>
      </c>
      <c r="L30" s="34">
        <f t="shared" si="17"/>
        <v>614</v>
      </c>
      <c r="M30" s="32">
        <f>SUM(M19:M29)</f>
        <v>99</v>
      </c>
      <c r="N30" s="33">
        <f>($M$30+N29)</f>
        <v>606</v>
      </c>
      <c r="O30" s="34">
        <f t="shared" si="18"/>
        <v>606</v>
      </c>
      <c r="P30" s="32">
        <f>SUM(P19:P29)</f>
        <v>99</v>
      </c>
      <c r="Q30" s="33">
        <f>($P$30+Q29)</f>
        <v>647</v>
      </c>
      <c r="R30" s="34">
        <f t="shared" si="19"/>
        <v>647</v>
      </c>
      <c r="S30" s="32">
        <f>SUM(S19:S29)</f>
        <v>99</v>
      </c>
      <c r="T30" s="33">
        <f>($S$30+T29)</f>
        <v>695</v>
      </c>
      <c r="U30" s="34">
        <f t="shared" si="20"/>
        <v>695</v>
      </c>
      <c r="V30" s="32">
        <f>SUM(V19:V29)</f>
        <v>97</v>
      </c>
      <c r="W30" s="33">
        <f>($V$30+W29)</f>
        <v>595</v>
      </c>
      <c r="X30" s="34">
        <f t="shared" si="21"/>
        <v>595</v>
      </c>
      <c r="Y30" s="32">
        <f>SUM(Y19:Y29)</f>
        <v>97</v>
      </c>
      <c r="Z30" s="33">
        <f>($Y$30+Z29)</f>
        <v>611</v>
      </c>
      <c r="AA30" s="34">
        <f t="shared" si="22"/>
        <v>611</v>
      </c>
      <c r="AB30" s="32">
        <f>SUM(AB19:AB29)</f>
        <v>97</v>
      </c>
      <c r="AC30" s="33">
        <f>($AB$30+AC29)</f>
        <v>620</v>
      </c>
      <c r="AD30" s="34">
        <f t="shared" si="23"/>
        <v>620</v>
      </c>
      <c r="AE30" s="32">
        <f>SUM(AE19:AE29)</f>
        <v>97</v>
      </c>
      <c r="AF30" s="33">
        <f>($AE$30+AF29)</f>
        <v>612</v>
      </c>
      <c r="AG30" s="34">
        <f t="shared" si="24"/>
        <v>612</v>
      </c>
      <c r="AH30" s="32">
        <f>SUM(AH19:AH29)</f>
        <v>97</v>
      </c>
      <c r="AI30" s="33">
        <f>($AH$30+AI29)</f>
        <v>597</v>
      </c>
      <c r="AJ30" s="34">
        <f t="shared" si="25"/>
        <v>597</v>
      </c>
      <c r="AK30" s="32">
        <f>SUM(AK19:AK29)</f>
        <v>97</v>
      </c>
      <c r="AL30" s="33">
        <f>($AK$30+AL29)</f>
        <v>630</v>
      </c>
      <c r="AM30" s="34">
        <f t="shared" si="26"/>
        <v>630</v>
      </c>
      <c r="AN30" s="32">
        <f>SUM(AN19:AN29)</f>
        <v>97</v>
      </c>
      <c r="AO30" s="33">
        <f>($AN$30+AO29)</f>
        <v>589</v>
      </c>
      <c r="AP30" s="34">
        <f t="shared" si="27"/>
        <v>589</v>
      </c>
      <c r="AQ30" s="66">
        <f t="shared" si="28"/>
        <v>8153</v>
      </c>
      <c r="AR30" s="88">
        <v>13</v>
      </c>
      <c r="AS30" s="85"/>
    </row>
    <row r="31" spans="1:45" ht="15" x14ac:dyDescent="0.2">
      <c r="A31" s="93"/>
      <c r="B31" s="100" t="s">
        <v>54</v>
      </c>
      <c r="C31" s="95"/>
      <c r="D31" s="39"/>
      <c r="E31" s="40">
        <f>IF($E$30&gt;0,IF(E30=E14,0.5,IF(E30&gt;E14,1,0)),0)</f>
        <v>1</v>
      </c>
      <c r="F31" s="41">
        <f>IF($E$30&gt;0,IF(F30=F14,0.5,IF(F30&gt;F14,1,0)),0)</f>
        <v>1</v>
      </c>
      <c r="G31" s="39"/>
      <c r="H31" s="40">
        <f>IF($H$30&gt;0,IF(H30=H175,0.5,IF(H30&gt;H175,1,0)),0)</f>
        <v>0</v>
      </c>
      <c r="I31" s="41">
        <f>IF($H$30&gt;0,IF(I30=I175,0.5,IF(I30&gt;I175,1,0)),0)</f>
        <v>0</v>
      </c>
      <c r="J31" s="39"/>
      <c r="K31" s="40">
        <f>IF($K$30&gt;0,IF(K30=K62,0.5,IF(K30&gt;K62,1,0)),0)</f>
        <v>0</v>
      </c>
      <c r="L31" s="41">
        <f>IF($K$30&gt;0,IF(L30=L62,0.5,IF(L30&gt;L62,1,0)),0)</f>
        <v>0</v>
      </c>
      <c r="M31" s="39"/>
      <c r="N31" s="40">
        <f>IF($N$30&gt;0,IF(N30=N208,0.5,IF(N30&gt;N208,1,0)),0)</f>
        <v>1</v>
      </c>
      <c r="O31" s="41">
        <f>IF($N$30&gt;0,IF(O30=O208,0.5,IF(O30&gt;O208,1,0)),0)</f>
        <v>1</v>
      </c>
      <c r="P31" s="39"/>
      <c r="Q31" s="40">
        <f>IF($Q$30&gt;0,IF(Q30=Q143,0.5,IF(Q30&gt;Q143,1,0)),0)</f>
        <v>1</v>
      </c>
      <c r="R31" s="41">
        <f>IF($Q$30&gt;0,IF(R30=R143,0.5,IF(R30&gt;R143,1,0)),0)</f>
        <v>1</v>
      </c>
      <c r="S31" s="39"/>
      <c r="T31" s="40">
        <f>IF($T$30&gt;0,IF(T30=T111,0.5,IF(T30&gt;T111,1,0)),0)</f>
        <v>1</v>
      </c>
      <c r="U31" s="41">
        <f>IF($T$30&gt;0,IF(U30=U111,0.5,IF(U30&gt;U111,1,0)),0)</f>
        <v>1</v>
      </c>
      <c r="V31" s="39"/>
      <c r="W31" s="40">
        <f>IF($W$30&gt;0,IF(W30=W191,0.5,IF(W30&gt;W191,1,0)),0)</f>
        <v>0</v>
      </c>
      <c r="X31" s="41">
        <f>IF($W$30&gt;0,IF(X30=X191,0.5,IF(X30&gt;X191,1,0)),0)</f>
        <v>0</v>
      </c>
      <c r="Y31" s="39"/>
      <c r="Z31" s="40">
        <f>IF($Z$30&gt;0,IF(Z30=Z224,0.5,IF(Z30&gt;Z224,1,0)),0)</f>
        <v>1</v>
      </c>
      <c r="AA31" s="41">
        <f>IF($Z$30&gt;0,IF(AA30=AA224,0.5,IF(AA30&gt;AA224,1,0)),0)</f>
        <v>1</v>
      </c>
      <c r="AB31" s="39"/>
      <c r="AC31" s="40">
        <f>IF($AC$30&gt;0,IF(AC30=AC79,0.5,IF(AC30&gt;AC79,1,0)),0)</f>
        <v>1</v>
      </c>
      <c r="AD31" s="41">
        <f>IF($AC$30&gt;0,IF(AD30=AD79,0.5,IF(AD30&gt;AD79,1,0)),0)</f>
        <v>1</v>
      </c>
      <c r="AE31" s="39"/>
      <c r="AF31" s="40">
        <f>IF($AF$30&gt;0,IF(AF30=AF95,0.5,IF(AF30&gt;AF95,1,0)),0)</f>
        <v>0</v>
      </c>
      <c r="AG31" s="41">
        <f>IF($AF$30&gt;0,IF(AG30=AG95,0.5,IF(AG30&gt;AG95,1,0)),0)</f>
        <v>0</v>
      </c>
      <c r="AH31" s="39"/>
      <c r="AI31" s="40">
        <f>IF($AI$30&gt;0,IF(AI30=AI159,0.5,IF(AI30&gt;AI159,1,0)),0)</f>
        <v>0</v>
      </c>
      <c r="AJ31" s="41">
        <f>IF($AI$30&gt;0,IF(AJ30=AJ159,0.5,IF(AJ30&gt;AJ159,1,0)),0)</f>
        <v>0</v>
      </c>
      <c r="AK31" s="39"/>
      <c r="AL31" s="40">
        <f>IF($AL$30&gt;0,IF(AL30=AL127,0.5,IF(AL30&gt;AL127,1,0)),0)</f>
        <v>1</v>
      </c>
      <c r="AM31" s="41">
        <f>IF($AL$30&gt;0,IF(AM30=AM127,0.5,IF(AM30&gt;AM127,1,0)),0)</f>
        <v>1</v>
      </c>
      <c r="AN31" s="39"/>
      <c r="AO31" s="40">
        <f>IF($AO$30&gt;0,IF(AO30=AO46,0.5,IF(AO30&gt;AO46,1,0)),0)</f>
        <v>1</v>
      </c>
      <c r="AP31" s="43">
        <f>IF($AO$30&gt;0,IF(AP30=AP46,0.5,IF(AP30&gt;AP46,1,0)),0)</f>
        <v>1</v>
      </c>
      <c r="AQ31" s="66">
        <f t="shared" si="28"/>
        <v>8</v>
      </c>
      <c r="AR31" s="88">
        <v>13</v>
      </c>
      <c r="AS31" s="85"/>
    </row>
    <row r="32" spans="1:45" ht="15" x14ac:dyDescent="0.2">
      <c r="A32" s="101"/>
      <c r="B32" s="100" t="s">
        <v>19</v>
      </c>
      <c r="C32" s="100"/>
      <c r="D32" s="37"/>
      <c r="E32" s="35"/>
      <c r="F32" s="42">
        <f>VLOOKUP(F31,CN8:CO10,2,FALSE)</f>
        <v>90</v>
      </c>
      <c r="G32" s="37"/>
      <c r="H32" s="35"/>
      <c r="I32" s="42">
        <f>VLOOKUP(I31,CN8:CO10,2,FALSE)</f>
        <v>0</v>
      </c>
      <c r="J32" s="37"/>
      <c r="K32" s="35"/>
      <c r="L32" s="42">
        <f>VLOOKUP(L31,CN8:CO10,2,FALSE)</f>
        <v>0</v>
      </c>
      <c r="M32" s="37"/>
      <c r="N32" s="35"/>
      <c r="O32" s="42">
        <f>VLOOKUP(O31,CN8:CO10,2,FALSE)</f>
        <v>90</v>
      </c>
      <c r="P32" s="37"/>
      <c r="Q32" s="35"/>
      <c r="R32" s="42">
        <f>VLOOKUP(R31,CN8:CO10,2,FALSE)</f>
        <v>90</v>
      </c>
      <c r="S32" s="37"/>
      <c r="T32" s="35"/>
      <c r="U32" s="42">
        <f>VLOOKUP(U31,CN8:CO10,2,FALSE)</f>
        <v>90</v>
      </c>
      <c r="V32" s="37"/>
      <c r="W32" s="35"/>
      <c r="X32" s="42">
        <f>VLOOKUP(X31,CN8:CO10,2,FALSE)</f>
        <v>0</v>
      </c>
      <c r="Y32" s="37"/>
      <c r="Z32" s="35"/>
      <c r="AA32" s="42">
        <f>VLOOKUP(AA31,CN8:CO10,2,FALSE)</f>
        <v>90</v>
      </c>
      <c r="AB32" s="37"/>
      <c r="AC32" s="35"/>
      <c r="AD32" s="42">
        <f>VLOOKUP(AD31,CN8:CO10,2,FALSE)</f>
        <v>90</v>
      </c>
      <c r="AE32" s="37"/>
      <c r="AF32" s="35"/>
      <c r="AG32" s="42">
        <f>VLOOKUP(AG31,CN8:CO10,2,FALSE)</f>
        <v>0</v>
      </c>
      <c r="AH32" s="37"/>
      <c r="AI32" s="35"/>
      <c r="AJ32" s="42">
        <f>VLOOKUP(AJ31,CN8:CO10,2,FALSE)</f>
        <v>0</v>
      </c>
      <c r="AK32" s="37"/>
      <c r="AL32" s="35"/>
      <c r="AM32" s="42">
        <f>VLOOKUP(AM31,CN8:CO10,2,FALSE)</f>
        <v>90</v>
      </c>
      <c r="AN32" s="37"/>
      <c r="AO32" s="35"/>
      <c r="AP32" s="42">
        <f>VLOOKUP(AP31,CN8:CO10,2,FALSE)</f>
        <v>90</v>
      </c>
      <c r="AQ32" s="66">
        <f t="shared" si="28"/>
        <v>720</v>
      </c>
      <c r="AR32" s="88">
        <v>13</v>
      </c>
      <c r="AS32" s="85"/>
    </row>
    <row r="33" spans="1:45" ht="15" x14ac:dyDescent="0.2">
      <c r="A33" s="102"/>
      <c r="B33" s="112" t="s">
        <v>59</v>
      </c>
      <c r="C33" s="112"/>
      <c r="D33" s="38"/>
      <c r="E33" s="36"/>
      <c r="F33" s="75">
        <f>F30+F32</f>
        <v>758</v>
      </c>
      <c r="G33" s="38"/>
      <c r="H33" s="36"/>
      <c r="I33" s="75">
        <f>I30+I32</f>
        <v>669</v>
      </c>
      <c r="J33" s="38"/>
      <c r="K33" s="36"/>
      <c r="L33" s="75">
        <f>L30+L32</f>
        <v>614</v>
      </c>
      <c r="M33" s="38"/>
      <c r="N33" s="36"/>
      <c r="O33" s="75">
        <f>O30+O32</f>
        <v>696</v>
      </c>
      <c r="P33" s="38"/>
      <c r="Q33" s="36"/>
      <c r="R33" s="75">
        <f>R30+R32</f>
        <v>737</v>
      </c>
      <c r="S33" s="38"/>
      <c r="T33" s="36"/>
      <c r="U33" s="76">
        <f>U32+U30</f>
        <v>785</v>
      </c>
      <c r="V33" s="38"/>
      <c r="W33" s="36"/>
      <c r="X33" s="76">
        <f>X32+X30</f>
        <v>595</v>
      </c>
      <c r="Y33" s="38"/>
      <c r="Z33" s="36"/>
      <c r="AA33" s="76">
        <f>AA32+AA30</f>
        <v>701</v>
      </c>
      <c r="AB33" s="38"/>
      <c r="AC33" s="36"/>
      <c r="AD33" s="76">
        <f>AD32+AD30</f>
        <v>710</v>
      </c>
      <c r="AE33" s="38"/>
      <c r="AF33" s="36"/>
      <c r="AG33" s="76">
        <f>AG32+AG30</f>
        <v>612</v>
      </c>
      <c r="AH33" s="38"/>
      <c r="AI33" s="36"/>
      <c r="AJ33" s="75">
        <f>AJ30+AJ32</f>
        <v>597</v>
      </c>
      <c r="AK33" s="38"/>
      <c r="AL33" s="36"/>
      <c r="AM33" s="76">
        <f>AM32+AM30</f>
        <v>720</v>
      </c>
      <c r="AN33" s="38"/>
      <c r="AO33" s="36"/>
      <c r="AP33" s="76">
        <f>AP32+AP30</f>
        <v>679</v>
      </c>
      <c r="AQ33" s="66">
        <f>AQ32+AQ30</f>
        <v>8873</v>
      </c>
      <c r="AR33" s="88">
        <v>13</v>
      </c>
      <c r="AS33" s="85"/>
    </row>
    <row r="34" spans="1:45" ht="15" x14ac:dyDescent="0.2">
      <c r="A34" s="92">
        <v>3</v>
      </c>
      <c r="B34" s="113" t="s">
        <v>75</v>
      </c>
      <c r="C34" s="114"/>
      <c r="D34" s="11" t="s">
        <v>57</v>
      </c>
      <c r="E34" s="12" t="s">
        <v>58</v>
      </c>
      <c r="F34" s="13" t="s">
        <v>59</v>
      </c>
      <c r="G34" s="11" t="s">
        <v>57</v>
      </c>
      <c r="H34" s="12" t="s">
        <v>58</v>
      </c>
      <c r="I34" s="13" t="s">
        <v>59</v>
      </c>
      <c r="J34" s="11" t="s">
        <v>57</v>
      </c>
      <c r="K34" s="12" t="s">
        <v>58</v>
      </c>
      <c r="L34" s="13" t="s">
        <v>59</v>
      </c>
      <c r="M34" s="11" t="s">
        <v>57</v>
      </c>
      <c r="N34" s="12" t="s">
        <v>58</v>
      </c>
      <c r="O34" s="13" t="s">
        <v>59</v>
      </c>
      <c r="P34" s="11" t="s">
        <v>57</v>
      </c>
      <c r="Q34" s="12" t="s">
        <v>58</v>
      </c>
      <c r="R34" s="13" t="s">
        <v>59</v>
      </c>
      <c r="S34" s="11" t="s">
        <v>57</v>
      </c>
      <c r="T34" s="12" t="s">
        <v>58</v>
      </c>
      <c r="U34" s="13" t="s">
        <v>59</v>
      </c>
      <c r="V34" s="11" t="s">
        <v>57</v>
      </c>
      <c r="W34" s="12" t="s">
        <v>58</v>
      </c>
      <c r="X34" s="13" t="s">
        <v>59</v>
      </c>
      <c r="Y34" s="11" t="s">
        <v>57</v>
      </c>
      <c r="Z34" s="12" t="s">
        <v>58</v>
      </c>
      <c r="AA34" s="13" t="s">
        <v>59</v>
      </c>
      <c r="AB34" s="11" t="s">
        <v>57</v>
      </c>
      <c r="AC34" s="12" t="s">
        <v>58</v>
      </c>
      <c r="AD34" s="13" t="s">
        <v>59</v>
      </c>
      <c r="AE34" s="11" t="s">
        <v>57</v>
      </c>
      <c r="AF34" s="12" t="s">
        <v>58</v>
      </c>
      <c r="AG34" s="13" t="s">
        <v>59</v>
      </c>
      <c r="AH34" s="11" t="s">
        <v>57</v>
      </c>
      <c r="AI34" s="12" t="s">
        <v>58</v>
      </c>
      <c r="AJ34" s="13" t="s">
        <v>59</v>
      </c>
      <c r="AK34" s="11" t="s">
        <v>57</v>
      </c>
      <c r="AL34" s="12" t="s">
        <v>58</v>
      </c>
      <c r="AM34" s="13" t="s">
        <v>59</v>
      </c>
      <c r="AN34" s="11" t="s">
        <v>57</v>
      </c>
      <c r="AO34" s="12" t="s">
        <v>58</v>
      </c>
      <c r="AP34" s="13" t="s">
        <v>59</v>
      </c>
      <c r="AQ34" s="65"/>
      <c r="AR34" s="88">
        <v>13</v>
      </c>
      <c r="AS34" s="85"/>
    </row>
    <row r="35" spans="1:45" x14ac:dyDescent="0.2">
      <c r="A35" s="93"/>
      <c r="B35" s="94" t="s">
        <v>70</v>
      </c>
      <c r="C35" s="95"/>
      <c r="D35" s="25">
        <v>37</v>
      </c>
      <c r="E35" s="26">
        <v>197</v>
      </c>
      <c r="F35" s="27">
        <f t="shared" ref="F35:F46" si="29">SUM(E35:E35)</f>
        <v>197</v>
      </c>
      <c r="G35" s="25">
        <v>37</v>
      </c>
      <c r="H35" s="26">
        <v>175</v>
      </c>
      <c r="I35" s="27">
        <f t="shared" ref="I35:I46" si="30">SUM(H35:H35)</f>
        <v>175</v>
      </c>
      <c r="J35" s="25">
        <v>37</v>
      </c>
      <c r="K35" s="26">
        <v>184</v>
      </c>
      <c r="L35" s="27">
        <f t="shared" ref="L35:L46" si="31">SUM(K35:K35)</f>
        <v>184</v>
      </c>
      <c r="M35" s="25">
        <v>37</v>
      </c>
      <c r="N35" s="26">
        <v>175</v>
      </c>
      <c r="O35" s="27">
        <f t="shared" ref="O35:O46" si="32">SUM(N35:N35)</f>
        <v>175</v>
      </c>
      <c r="P35" s="25">
        <v>37</v>
      </c>
      <c r="Q35" s="26">
        <v>194</v>
      </c>
      <c r="R35" s="27">
        <f t="shared" ref="R35:R46" si="33">SUM(Q35:Q35)</f>
        <v>194</v>
      </c>
      <c r="S35" s="25">
        <v>37</v>
      </c>
      <c r="T35" s="26">
        <v>156</v>
      </c>
      <c r="U35" s="27">
        <f t="shared" ref="U35:U46" si="34">SUM(T35:T35)</f>
        <v>156</v>
      </c>
      <c r="V35" s="25">
        <v>37</v>
      </c>
      <c r="W35" s="26">
        <v>148</v>
      </c>
      <c r="X35" s="27">
        <f t="shared" ref="X35:X46" si="35">SUM(W35:W35)</f>
        <v>148</v>
      </c>
      <c r="Y35" s="25">
        <v>37</v>
      </c>
      <c r="Z35" s="26">
        <v>152</v>
      </c>
      <c r="AA35" s="27">
        <f t="shared" ref="AA35:AA46" si="36">SUM(Z35:Z35)</f>
        <v>152</v>
      </c>
      <c r="AB35" s="25">
        <v>37</v>
      </c>
      <c r="AC35" s="26">
        <v>197</v>
      </c>
      <c r="AD35" s="27">
        <f t="shared" ref="AD35:AD46" si="37">SUM(AC35:AC35)</f>
        <v>197</v>
      </c>
      <c r="AE35" s="25">
        <v>37</v>
      </c>
      <c r="AF35" s="26">
        <v>157</v>
      </c>
      <c r="AG35" s="27">
        <f t="shared" ref="AG35:AG46" si="38">SUM(AF35:AF35)</f>
        <v>157</v>
      </c>
      <c r="AH35" s="25">
        <v>37</v>
      </c>
      <c r="AI35" s="26">
        <v>209</v>
      </c>
      <c r="AJ35" s="27">
        <f t="shared" ref="AJ35:AJ46" si="39">SUM(AI35:AI35)</f>
        <v>209</v>
      </c>
      <c r="AK35" s="25">
        <v>37</v>
      </c>
      <c r="AL35" s="26">
        <v>151</v>
      </c>
      <c r="AM35" s="27">
        <f t="shared" ref="AM35:AM46" si="40">SUM(AL35:AL35)</f>
        <v>151</v>
      </c>
      <c r="AN35" s="25">
        <v>37</v>
      </c>
      <c r="AO35" s="26">
        <v>125</v>
      </c>
      <c r="AP35" s="27">
        <f t="shared" ref="AP35:AP46" si="41">SUM(AO35:AO35)</f>
        <v>125</v>
      </c>
      <c r="AQ35" s="66">
        <f t="shared" ref="AQ35:AQ48" si="42">+F35+I35+L35+O35+R35+U35+X35+AA35+AD35+AG35+AJ35+AM35+AP35</f>
        <v>2220</v>
      </c>
      <c r="AR35" s="88">
        <v>13</v>
      </c>
      <c r="AS35" s="85">
        <f t="shared" si="14"/>
        <v>170.76923076923077</v>
      </c>
    </row>
    <row r="36" spans="1:45" x14ac:dyDescent="0.2">
      <c r="A36" s="93"/>
      <c r="B36" s="94" t="s">
        <v>71</v>
      </c>
      <c r="C36" s="95"/>
      <c r="D36" s="25">
        <v>16</v>
      </c>
      <c r="E36" s="26">
        <v>226</v>
      </c>
      <c r="F36" s="27">
        <f t="shared" si="29"/>
        <v>226</v>
      </c>
      <c r="G36" s="25">
        <v>16</v>
      </c>
      <c r="H36" s="26">
        <v>261</v>
      </c>
      <c r="I36" s="27">
        <f t="shared" si="30"/>
        <v>261</v>
      </c>
      <c r="J36" s="25">
        <v>16</v>
      </c>
      <c r="K36" s="26">
        <v>192</v>
      </c>
      <c r="L36" s="27">
        <f t="shared" si="31"/>
        <v>192</v>
      </c>
      <c r="M36" s="25">
        <v>16</v>
      </c>
      <c r="N36" s="26">
        <v>157</v>
      </c>
      <c r="O36" s="27">
        <f t="shared" si="32"/>
        <v>157</v>
      </c>
      <c r="P36" s="25">
        <v>16</v>
      </c>
      <c r="Q36" s="26">
        <v>188</v>
      </c>
      <c r="R36" s="27">
        <f t="shared" si="33"/>
        <v>188</v>
      </c>
      <c r="S36" s="25">
        <v>16</v>
      </c>
      <c r="T36" s="26">
        <v>213</v>
      </c>
      <c r="U36" s="27">
        <f t="shared" si="34"/>
        <v>213</v>
      </c>
      <c r="V36" s="25">
        <v>16</v>
      </c>
      <c r="W36" s="26">
        <v>193</v>
      </c>
      <c r="X36" s="27">
        <f t="shared" si="35"/>
        <v>193</v>
      </c>
      <c r="Y36" s="25">
        <v>16</v>
      </c>
      <c r="Z36" s="26">
        <v>190</v>
      </c>
      <c r="AA36" s="27">
        <f t="shared" si="36"/>
        <v>190</v>
      </c>
      <c r="AB36" s="25">
        <v>16</v>
      </c>
      <c r="AC36" s="26">
        <v>215</v>
      </c>
      <c r="AD36" s="27">
        <f t="shared" si="37"/>
        <v>215</v>
      </c>
      <c r="AE36" s="25">
        <v>16</v>
      </c>
      <c r="AF36" s="26">
        <v>169</v>
      </c>
      <c r="AG36" s="27">
        <f t="shared" si="38"/>
        <v>169</v>
      </c>
      <c r="AH36" s="25">
        <v>16</v>
      </c>
      <c r="AI36" s="26">
        <v>201</v>
      </c>
      <c r="AJ36" s="27">
        <f t="shared" si="39"/>
        <v>201</v>
      </c>
      <c r="AK36" s="25">
        <v>16</v>
      </c>
      <c r="AL36" s="26">
        <v>217</v>
      </c>
      <c r="AM36" s="27">
        <f t="shared" si="40"/>
        <v>217</v>
      </c>
      <c r="AN36" s="25">
        <v>16</v>
      </c>
      <c r="AO36" s="26">
        <v>234</v>
      </c>
      <c r="AP36" s="27">
        <f t="shared" si="41"/>
        <v>234</v>
      </c>
      <c r="AQ36" s="66">
        <f t="shared" si="42"/>
        <v>2656</v>
      </c>
      <c r="AR36" s="88">
        <v>13</v>
      </c>
      <c r="AS36" s="85">
        <f t="shared" si="14"/>
        <v>204.30769230769232</v>
      </c>
    </row>
    <row r="37" spans="1:45" x14ac:dyDescent="0.2">
      <c r="A37" s="93"/>
      <c r="B37" s="94" t="s">
        <v>72</v>
      </c>
      <c r="C37" s="95"/>
      <c r="D37" s="25">
        <v>32</v>
      </c>
      <c r="E37" s="26">
        <v>158</v>
      </c>
      <c r="F37" s="27">
        <f t="shared" si="29"/>
        <v>158</v>
      </c>
      <c r="G37" s="25">
        <v>32</v>
      </c>
      <c r="H37" s="26">
        <v>155</v>
      </c>
      <c r="I37" s="27">
        <f t="shared" si="30"/>
        <v>155</v>
      </c>
      <c r="J37" s="25">
        <v>32</v>
      </c>
      <c r="K37" s="26">
        <v>147</v>
      </c>
      <c r="L37" s="27">
        <f t="shared" si="31"/>
        <v>147</v>
      </c>
      <c r="M37" s="25">
        <v>32</v>
      </c>
      <c r="N37" s="26">
        <v>166</v>
      </c>
      <c r="O37" s="27">
        <f t="shared" si="32"/>
        <v>166</v>
      </c>
      <c r="P37" s="25">
        <v>32</v>
      </c>
      <c r="Q37" s="26">
        <v>172</v>
      </c>
      <c r="R37" s="27">
        <f t="shared" si="33"/>
        <v>172</v>
      </c>
      <c r="S37" s="25">
        <v>32</v>
      </c>
      <c r="T37" s="26">
        <v>151</v>
      </c>
      <c r="U37" s="27">
        <f t="shared" si="34"/>
        <v>151</v>
      </c>
      <c r="V37" s="25">
        <v>32</v>
      </c>
      <c r="W37" s="26">
        <v>181</v>
      </c>
      <c r="X37" s="27">
        <f t="shared" si="35"/>
        <v>181</v>
      </c>
      <c r="Y37" s="25">
        <v>32</v>
      </c>
      <c r="Z37" s="26">
        <v>198</v>
      </c>
      <c r="AA37" s="27">
        <f t="shared" si="36"/>
        <v>198</v>
      </c>
      <c r="AB37" s="25">
        <v>32</v>
      </c>
      <c r="AC37" s="26">
        <v>163</v>
      </c>
      <c r="AD37" s="27">
        <f t="shared" si="37"/>
        <v>163</v>
      </c>
      <c r="AE37" s="25">
        <v>32</v>
      </c>
      <c r="AF37" s="26">
        <v>121</v>
      </c>
      <c r="AG37" s="27">
        <f t="shared" si="38"/>
        <v>121</v>
      </c>
      <c r="AH37" s="25">
        <v>32</v>
      </c>
      <c r="AI37" s="26">
        <v>187</v>
      </c>
      <c r="AJ37" s="27">
        <f t="shared" si="39"/>
        <v>187</v>
      </c>
      <c r="AK37" s="25">
        <v>32</v>
      </c>
      <c r="AL37" s="26">
        <v>190</v>
      </c>
      <c r="AM37" s="27">
        <f t="shared" si="40"/>
        <v>190</v>
      </c>
      <c r="AN37" s="25">
        <v>32</v>
      </c>
      <c r="AO37" s="26">
        <v>136</v>
      </c>
      <c r="AP37" s="27">
        <f t="shared" si="41"/>
        <v>136</v>
      </c>
      <c r="AQ37" s="66">
        <f t="shared" si="42"/>
        <v>2125</v>
      </c>
      <c r="AR37" s="88">
        <v>13</v>
      </c>
      <c r="AS37" s="85">
        <f t="shared" si="14"/>
        <v>163.46153846153845</v>
      </c>
    </row>
    <row r="38" spans="1:45" hidden="1" x14ac:dyDescent="0.2">
      <c r="A38" s="93"/>
      <c r="B38" s="97"/>
      <c r="C38" s="95"/>
      <c r="D38" s="25"/>
      <c r="E38" s="26"/>
      <c r="F38" s="27">
        <f t="shared" si="29"/>
        <v>0</v>
      </c>
      <c r="G38" s="25"/>
      <c r="H38" s="26"/>
      <c r="I38" s="27">
        <f t="shared" si="30"/>
        <v>0</v>
      </c>
      <c r="J38" s="25"/>
      <c r="K38" s="26"/>
      <c r="L38" s="27">
        <f t="shared" si="31"/>
        <v>0</v>
      </c>
      <c r="M38" s="25"/>
      <c r="N38" s="26"/>
      <c r="O38" s="27">
        <f t="shared" si="32"/>
        <v>0</v>
      </c>
      <c r="P38" s="25"/>
      <c r="Q38" s="26"/>
      <c r="R38" s="27">
        <f t="shared" si="33"/>
        <v>0</v>
      </c>
      <c r="S38" s="25"/>
      <c r="T38" s="26"/>
      <c r="U38" s="27">
        <f t="shared" si="34"/>
        <v>0</v>
      </c>
      <c r="V38" s="25"/>
      <c r="W38" s="26"/>
      <c r="X38" s="27">
        <f t="shared" si="35"/>
        <v>0</v>
      </c>
      <c r="Y38" s="25"/>
      <c r="Z38" s="26"/>
      <c r="AA38" s="27">
        <f t="shared" si="36"/>
        <v>0</v>
      </c>
      <c r="AB38" s="25"/>
      <c r="AC38" s="26"/>
      <c r="AD38" s="27">
        <f t="shared" si="37"/>
        <v>0</v>
      </c>
      <c r="AE38" s="25"/>
      <c r="AF38" s="26"/>
      <c r="AG38" s="27">
        <f t="shared" si="38"/>
        <v>0</v>
      </c>
      <c r="AH38" s="25"/>
      <c r="AI38" s="26"/>
      <c r="AJ38" s="27">
        <f t="shared" si="39"/>
        <v>0</v>
      </c>
      <c r="AK38" s="25"/>
      <c r="AL38" s="26"/>
      <c r="AM38" s="27">
        <f t="shared" si="40"/>
        <v>0</v>
      </c>
      <c r="AN38" s="25"/>
      <c r="AO38" s="26"/>
      <c r="AP38" s="27">
        <f t="shared" si="41"/>
        <v>0</v>
      </c>
      <c r="AQ38" s="66">
        <f t="shared" si="42"/>
        <v>0</v>
      </c>
      <c r="AR38" s="88">
        <v>13</v>
      </c>
      <c r="AS38" s="85">
        <f t="shared" si="14"/>
        <v>0</v>
      </c>
    </row>
    <row r="39" spans="1:45" hidden="1" x14ac:dyDescent="0.2">
      <c r="A39" s="93"/>
      <c r="B39" s="97"/>
      <c r="C39" s="95"/>
      <c r="D39" s="25"/>
      <c r="E39" s="26"/>
      <c r="F39" s="27">
        <f t="shared" si="29"/>
        <v>0</v>
      </c>
      <c r="G39" s="25"/>
      <c r="H39" s="26"/>
      <c r="I39" s="27">
        <f t="shared" si="30"/>
        <v>0</v>
      </c>
      <c r="J39" s="25"/>
      <c r="K39" s="26"/>
      <c r="L39" s="27">
        <f t="shared" si="31"/>
        <v>0</v>
      </c>
      <c r="M39" s="25"/>
      <c r="N39" s="26"/>
      <c r="O39" s="27">
        <f t="shared" si="32"/>
        <v>0</v>
      </c>
      <c r="P39" s="25"/>
      <c r="Q39" s="26"/>
      <c r="R39" s="27">
        <f t="shared" si="33"/>
        <v>0</v>
      </c>
      <c r="S39" s="25"/>
      <c r="T39" s="26"/>
      <c r="U39" s="27">
        <f t="shared" si="34"/>
        <v>0</v>
      </c>
      <c r="V39" s="25"/>
      <c r="W39" s="26"/>
      <c r="X39" s="27">
        <f t="shared" si="35"/>
        <v>0</v>
      </c>
      <c r="Y39" s="25"/>
      <c r="Z39" s="26"/>
      <c r="AA39" s="27">
        <f t="shared" si="36"/>
        <v>0</v>
      </c>
      <c r="AB39" s="25"/>
      <c r="AC39" s="26"/>
      <c r="AD39" s="27">
        <f t="shared" si="37"/>
        <v>0</v>
      </c>
      <c r="AE39" s="25"/>
      <c r="AF39" s="26"/>
      <c r="AG39" s="27">
        <f t="shared" si="38"/>
        <v>0</v>
      </c>
      <c r="AH39" s="25"/>
      <c r="AI39" s="26"/>
      <c r="AJ39" s="27">
        <f t="shared" si="39"/>
        <v>0</v>
      </c>
      <c r="AK39" s="25"/>
      <c r="AL39" s="26"/>
      <c r="AM39" s="27">
        <f t="shared" si="40"/>
        <v>0</v>
      </c>
      <c r="AN39" s="25"/>
      <c r="AO39" s="26"/>
      <c r="AP39" s="27">
        <f t="shared" si="41"/>
        <v>0</v>
      </c>
      <c r="AQ39" s="66">
        <f t="shared" si="42"/>
        <v>0</v>
      </c>
      <c r="AR39" s="88">
        <v>13</v>
      </c>
      <c r="AS39" s="85">
        <f t="shared" si="14"/>
        <v>0</v>
      </c>
    </row>
    <row r="40" spans="1:45" hidden="1" x14ac:dyDescent="0.2">
      <c r="A40" s="93"/>
      <c r="B40" s="97"/>
      <c r="C40" s="95"/>
      <c r="D40" s="28"/>
      <c r="E40" s="29"/>
      <c r="F40" s="27">
        <f t="shared" si="29"/>
        <v>0</v>
      </c>
      <c r="G40" s="28"/>
      <c r="H40" s="29"/>
      <c r="I40" s="27">
        <f t="shared" si="30"/>
        <v>0</v>
      </c>
      <c r="J40" s="28"/>
      <c r="K40" s="29"/>
      <c r="L40" s="27">
        <f t="shared" si="31"/>
        <v>0</v>
      </c>
      <c r="M40" s="28"/>
      <c r="N40" s="29"/>
      <c r="O40" s="27">
        <f t="shared" si="32"/>
        <v>0</v>
      </c>
      <c r="P40" s="28"/>
      <c r="Q40" s="29"/>
      <c r="R40" s="27">
        <f t="shared" si="33"/>
        <v>0</v>
      </c>
      <c r="S40" s="28"/>
      <c r="T40" s="29"/>
      <c r="U40" s="27">
        <f t="shared" si="34"/>
        <v>0</v>
      </c>
      <c r="V40" s="28"/>
      <c r="W40" s="29"/>
      <c r="X40" s="27">
        <f t="shared" si="35"/>
        <v>0</v>
      </c>
      <c r="Y40" s="28"/>
      <c r="Z40" s="29"/>
      <c r="AA40" s="27">
        <f t="shared" si="36"/>
        <v>0</v>
      </c>
      <c r="AB40" s="28"/>
      <c r="AC40" s="29"/>
      <c r="AD40" s="27">
        <f t="shared" si="37"/>
        <v>0</v>
      </c>
      <c r="AE40" s="28"/>
      <c r="AF40" s="29"/>
      <c r="AG40" s="27">
        <f t="shared" si="38"/>
        <v>0</v>
      </c>
      <c r="AH40" s="28"/>
      <c r="AI40" s="29"/>
      <c r="AJ40" s="27">
        <f t="shared" si="39"/>
        <v>0</v>
      </c>
      <c r="AK40" s="28"/>
      <c r="AL40" s="29"/>
      <c r="AM40" s="27">
        <f t="shared" si="40"/>
        <v>0</v>
      </c>
      <c r="AN40" s="28"/>
      <c r="AO40" s="29"/>
      <c r="AP40" s="27">
        <f t="shared" si="41"/>
        <v>0</v>
      </c>
      <c r="AQ40" s="66">
        <f t="shared" si="42"/>
        <v>0</v>
      </c>
      <c r="AR40" s="88">
        <v>13</v>
      </c>
      <c r="AS40" s="85">
        <f t="shared" si="14"/>
        <v>0</v>
      </c>
    </row>
    <row r="41" spans="1:45" hidden="1" x14ac:dyDescent="0.2">
      <c r="A41" s="93"/>
      <c r="B41" s="97"/>
      <c r="C41" s="95"/>
      <c r="D41" s="28"/>
      <c r="E41" s="29"/>
      <c r="F41" s="27">
        <f t="shared" si="29"/>
        <v>0</v>
      </c>
      <c r="G41" s="28"/>
      <c r="H41" s="29"/>
      <c r="I41" s="27">
        <f t="shared" si="30"/>
        <v>0</v>
      </c>
      <c r="J41" s="28"/>
      <c r="K41" s="29"/>
      <c r="L41" s="27">
        <f t="shared" si="31"/>
        <v>0</v>
      </c>
      <c r="M41" s="28"/>
      <c r="N41" s="29"/>
      <c r="O41" s="27">
        <f t="shared" si="32"/>
        <v>0</v>
      </c>
      <c r="P41" s="28"/>
      <c r="Q41" s="29"/>
      <c r="R41" s="27">
        <f t="shared" si="33"/>
        <v>0</v>
      </c>
      <c r="S41" s="28"/>
      <c r="T41" s="29"/>
      <c r="U41" s="27">
        <f t="shared" si="34"/>
        <v>0</v>
      </c>
      <c r="V41" s="28"/>
      <c r="W41" s="29"/>
      <c r="X41" s="27">
        <f t="shared" si="35"/>
        <v>0</v>
      </c>
      <c r="Y41" s="28"/>
      <c r="Z41" s="29"/>
      <c r="AA41" s="27">
        <f t="shared" si="36"/>
        <v>0</v>
      </c>
      <c r="AB41" s="28"/>
      <c r="AC41" s="29"/>
      <c r="AD41" s="27">
        <f t="shared" si="37"/>
        <v>0</v>
      </c>
      <c r="AE41" s="28"/>
      <c r="AF41" s="29"/>
      <c r="AG41" s="27">
        <f t="shared" si="38"/>
        <v>0</v>
      </c>
      <c r="AH41" s="28"/>
      <c r="AI41" s="29"/>
      <c r="AJ41" s="27">
        <f t="shared" si="39"/>
        <v>0</v>
      </c>
      <c r="AK41" s="28"/>
      <c r="AL41" s="29"/>
      <c r="AM41" s="27">
        <f t="shared" si="40"/>
        <v>0</v>
      </c>
      <c r="AN41" s="28"/>
      <c r="AO41" s="29"/>
      <c r="AP41" s="27">
        <f t="shared" si="41"/>
        <v>0</v>
      </c>
      <c r="AQ41" s="66">
        <f t="shared" si="42"/>
        <v>0</v>
      </c>
      <c r="AR41" s="88">
        <v>13</v>
      </c>
      <c r="AS41" s="85">
        <f t="shared" si="14"/>
        <v>0</v>
      </c>
    </row>
    <row r="42" spans="1:45" hidden="1" x14ac:dyDescent="0.2">
      <c r="A42" s="93"/>
      <c r="B42" s="97"/>
      <c r="C42" s="95"/>
      <c r="D42" s="28"/>
      <c r="E42" s="29"/>
      <c r="F42" s="27">
        <f t="shared" si="29"/>
        <v>0</v>
      </c>
      <c r="G42" s="28"/>
      <c r="H42" s="29"/>
      <c r="I42" s="27">
        <f t="shared" si="30"/>
        <v>0</v>
      </c>
      <c r="J42" s="28"/>
      <c r="K42" s="29"/>
      <c r="L42" s="27">
        <f t="shared" si="31"/>
        <v>0</v>
      </c>
      <c r="M42" s="28"/>
      <c r="N42" s="29"/>
      <c r="O42" s="27">
        <f t="shared" si="32"/>
        <v>0</v>
      </c>
      <c r="P42" s="28"/>
      <c r="Q42" s="29"/>
      <c r="R42" s="27">
        <f t="shared" si="33"/>
        <v>0</v>
      </c>
      <c r="S42" s="28"/>
      <c r="T42" s="29"/>
      <c r="U42" s="27">
        <f t="shared" si="34"/>
        <v>0</v>
      </c>
      <c r="V42" s="28"/>
      <c r="W42" s="29"/>
      <c r="X42" s="27">
        <f t="shared" si="35"/>
        <v>0</v>
      </c>
      <c r="Y42" s="28"/>
      <c r="Z42" s="29"/>
      <c r="AA42" s="27">
        <f t="shared" si="36"/>
        <v>0</v>
      </c>
      <c r="AB42" s="28"/>
      <c r="AC42" s="29"/>
      <c r="AD42" s="27">
        <f t="shared" si="37"/>
        <v>0</v>
      </c>
      <c r="AE42" s="28"/>
      <c r="AF42" s="29"/>
      <c r="AG42" s="27">
        <f t="shared" si="38"/>
        <v>0</v>
      </c>
      <c r="AH42" s="28"/>
      <c r="AI42" s="29"/>
      <c r="AJ42" s="27">
        <f t="shared" si="39"/>
        <v>0</v>
      </c>
      <c r="AK42" s="28"/>
      <c r="AL42" s="29"/>
      <c r="AM42" s="27">
        <f t="shared" si="40"/>
        <v>0</v>
      </c>
      <c r="AN42" s="28"/>
      <c r="AO42" s="29"/>
      <c r="AP42" s="27">
        <f t="shared" si="41"/>
        <v>0</v>
      </c>
      <c r="AQ42" s="66">
        <f t="shared" si="42"/>
        <v>0</v>
      </c>
      <c r="AR42" s="88">
        <v>13</v>
      </c>
      <c r="AS42" s="85">
        <f t="shared" si="14"/>
        <v>0</v>
      </c>
    </row>
    <row r="43" spans="1:45" hidden="1" x14ac:dyDescent="0.2">
      <c r="A43" s="93"/>
      <c r="B43" s="97"/>
      <c r="C43" s="95"/>
      <c r="D43" s="28"/>
      <c r="E43" s="29"/>
      <c r="F43" s="27">
        <f t="shared" si="29"/>
        <v>0</v>
      </c>
      <c r="G43" s="28"/>
      <c r="H43" s="29"/>
      <c r="I43" s="27">
        <f t="shared" si="30"/>
        <v>0</v>
      </c>
      <c r="J43" s="28"/>
      <c r="K43" s="29"/>
      <c r="L43" s="27">
        <f t="shared" si="31"/>
        <v>0</v>
      </c>
      <c r="M43" s="28"/>
      <c r="N43" s="29"/>
      <c r="O43" s="27">
        <f t="shared" si="32"/>
        <v>0</v>
      </c>
      <c r="P43" s="28"/>
      <c r="Q43" s="29"/>
      <c r="R43" s="27">
        <f t="shared" si="33"/>
        <v>0</v>
      </c>
      <c r="S43" s="28"/>
      <c r="T43" s="29"/>
      <c r="U43" s="27">
        <f t="shared" si="34"/>
        <v>0</v>
      </c>
      <c r="V43" s="28"/>
      <c r="W43" s="29"/>
      <c r="X43" s="27">
        <f t="shared" si="35"/>
        <v>0</v>
      </c>
      <c r="Y43" s="28"/>
      <c r="Z43" s="29"/>
      <c r="AA43" s="27">
        <f t="shared" si="36"/>
        <v>0</v>
      </c>
      <c r="AB43" s="28"/>
      <c r="AC43" s="29"/>
      <c r="AD43" s="27">
        <f t="shared" si="37"/>
        <v>0</v>
      </c>
      <c r="AE43" s="28"/>
      <c r="AF43" s="29"/>
      <c r="AG43" s="27">
        <f t="shared" si="38"/>
        <v>0</v>
      </c>
      <c r="AH43" s="28"/>
      <c r="AI43" s="29"/>
      <c r="AJ43" s="27">
        <f t="shared" si="39"/>
        <v>0</v>
      </c>
      <c r="AK43" s="28"/>
      <c r="AL43" s="29"/>
      <c r="AM43" s="27">
        <f t="shared" si="40"/>
        <v>0</v>
      </c>
      <c r="AN43" s="28"/>
      <c r="AO43" s="29"/>
      <c r="AP43" s="27">
        <f t="shared" si="41"/>
        <v>0</v>
      </c>
      <c r="AQ43" s="66">
        <f t="shared" si="42"/>
        <v>0</v>
      </c>
      <c r="AR43" s="88">
        <v>13</v>
      </c>
      <c r="AS43" s="85">
        <f t="shared" si="14"/>
        <v>0</v>
      </c>
    </row>
    <row r="44" spans="1:45" hidden="1" x14ac:dyDescent="0.2">
      <c r="A44" s="93"/>
      <c r="B44" s="97"/>
      <c r="C44" s="95"/>
      <c r="D44" s="28"/>
      <c r="E44" s="29"/>
      <c r="F44" s="27">
        <f t="shared" si="29"/>
        <v>0</v>
      </c>
      <c r="G44" s="28"/>
      <c r="H44" s="29"/>
      <c r="I44" s="27">
        <f t="shared" si="30"/>
        <v>0</v>
      </c>
      <c r="J44" s="28"/>
      <c r="K44" s="29"/>
      <c r="L44" s="27">
        <f t="shared" si="31"/>
        <v>0</v>
      </c>
      <c r="M44" s="28"/>
      <c r="N44" s="29"/>
      <c r="O44" s="27">
        <f t="shared" si="32"/>
        <v>0</v>
      </c>
      <c r="P44" s="28"/>
      <c r="Q44" s="29"/>
      <c r="R44" s="27">
        <f t="shared" si="33"/>
        <v>0</v>
      </c>
      <c r="S44" s="28"/>
      <c r="T44" s="29"/>
      <c r="U44" s="27">
        <f t="shared" si="34"/>
        <v>0</v>
      </c>
      <c r="V44" s="28"/>
      <c r="W44" s="29"/>
      <c r="X44" s="27">
        <f t="shared" si="35"/>
        <v>0</v>
      </c>
      <c r="Y44" s="28"/>
      <c r="Z44" s="29"/>
      <c r="AA44" s="27">
        <f t="shared" si="36"/>
        <v>0</v>
      </c>
      <c r="AB44" s="28"/>
      <c r="AC44" s="29"/>
      <c r="AD44" s="27">
        <f t="shared" si="37"/>
        <v>0</v>
      </c>
      <c r="AE44" s="28"/>
      <c r="AF44" s="29"/>
      <c r="AG44" s="27">
        <f t="shared" si="38"/>
        <v>0</v>
      </c>
      <c r="AH44" s="28"/>
      <c r="AI44" s="29"/>
      <c r="AJ44" s="27">
        <f t="shared" si="39"/>
        <v>0</v>
      </c>
      <c r="AK44" s="28"/>
      <c r="AL44" s="29"/>
      <c r="AM44" s="27">
        <f t="shared" si="40"/>
        <v>0</v>
      </c>
      <c r="AN44" s="28"/>
      <c r="AO44" s="29"/>
      <c r="AP44" s="27">
        <f t="shared" si="41"/>
        <v>0</v>
      </c>
      <c r="AQ44" s="66">
        <f t="shared" si="42"/>
        <v>0</v>
      </c>
      <c r="AR44" s="88">
        <v>13</v>
      </c>
      <c r="AS44" s="85">
        <f t="shared" si="14"/>
        <v>0</v>
      </c>
    </row>
    <row r="45" spans="1:45" ht="15" x14ac:dyDescent="0.2">
      <c r="A45" s="93"/>
      <c r="B45" s="98" t="s">
        <v>52</v>
      </c>
      <c r="C45" s="99"/>
      <c r="D45" s="30"/>
      <c r="E45" s="31">
        <f>SUM(E35:E44)</f>
        <v>581</v>
      </c>
      <c r="F45" s="27">
        <f t="shared" si="29"/>
        <v>581</v>
      </c>
      <c r="G45" s="30"/>
      <c r="H45" s="31">
        <f>SUM(H35:H44)</f>
        <v>591</v>
      </c>
      <c r="I45" s="27">
        <f t="shared" si="30"/>
        <v>591</v>
      </c>
      <c r="J45" s="30"/>
      <c r="K45" s="31">
        <f>SUM(K35:K44)</f>
        <v>523</v>
      </c>
      <c r="L45" s="27">
        <f t="shared" si="31"/>
        <v>523</v>
      </c>
      <c r="M45" s="30"/>
      <c r="N45" s="31">
        <f>SUM(N35:N44)</f>
        <v>498</v>
      </c>
      <c r="O45" s="27">
        <f t="shared" si="32"/>
        <v>498</v>
      </c>
      <c r="P45" s="30"/>
      <c r="Q45" s="31">
        <f>SUM(Q35:Q44)</f>
        <v>554</v>
      </c>
      <c r="R45" s="27">
        <f t="shared" si="33"/>
        <v>554</v>
      </c>
      <c r="S45" s="30"/>
      <c r="T45" s="31">
        <f>SUM(T35:T44)</f>
        <v>520</v>
      </c>
      <c r="U45" s="27">
        <f t="shared" si="34"/>
        <v>520</v>
      </c>
      <c r="V45" s="30"/>
      <c r="W45" s="31">
        <f>SUM(W35:W44)</f>
        <v>522</v>
      </c>
      <c r="X45" s="27">
        <f t="shared" si="35"/>
        <v>522</v>
      </c>
      <c r="Y45" s="30"/>
      <c r="Z45" s="31">
        <f>SUM(Z35:Z44)</f>
        <v>540</v>
      </c>
      <c r="AA45" s="27">
        <f t="shared" si="36"/>
        <v>540</v>
      </c>
      <c r="AB45" s="30"/>
      <c r="AC45" s="31">
        <f>SUM(AC35:AC44)</f>
        <v>575</v>
      </c>
      <c r="AD45" s="27">
        <f t="shared" si="37"/>
        <v>575</v>
      </c>
      <c r="AE45" s="30"/>
      <c r="AF45" s="31">
        <f>SUM(AF35:AF44)</f>
        <v>447</v>
      </c>
      <c r="AG45" s="27">
        <f t="shared" si="38"/>
        <v>447</v>
      </c>
      <c r="AH45" s="30"/>
      <c r="AI45" s="31">
        <f>SUM(AI35:AI44)</f>
        <v>597</v>
      </c>
      <c r="AJ45" s="27">
        <f t="shared" si="39"/>
        <v>597</v>
      </c>
      <c r="AK45" s="30"/>
      <c r="AL45" s="31">
        <f>SUM(AL35:AL44)</f>
        <v>558</v>
      </c>
      <c r="AM45" s="27">
        <f t="shared" si="40"/>
        <v>558</v>
      </c>
      <c r="AN45" s="30"/>
      <c r="AO45" s="31">
        <f>SUM(AO35:AO44)</f>
        <v>495</v>
      </c>
      <c r="AP45" s="27">
        <f t="shared" si="41"/>
        <v>495</v>
      </c>
      <c r="AQ45" s="66">
        <f t="shared" si="42"/>
        <v>7001</v>
      </c>
      <c r="AR45" s="88">
        <v>13</v>
      </c>
      <c r="AS45" s="85"/>
    </row>
    <row r="46" spans="1:45" ht="15" x14ac:dyDescent="0.2">
      <c r="A46" s="93"/>
      <c r="B46" s="98" t="s">
        <v>53</v>
      </c>
      <c r="C46" s="99"/>
      <c r="D46" s="32">
        <f>SUM(D35:D45)</f>
        <v>85</v>
      </c>
      <c r="E46" s="33">
        <f>($D$46+E45)</f>
        <v>666</v>
      </c>
      <c r="F46" s="34">
        <f t="shared" si="29"/>
        <v>666</v>
      </c>
      <c r="G46" s="32">
        <f>SUM(G35:G45)</f>
        <v>85</v>
      </c>
      <c r="H46" s="33">
        <f>($G$46+H45)</f>
        <v>676</v>
      </c>
      <c r="I46" s="34">
        <f t="shared" si="30"/>
        <v>676</v>
      </c>
      <c r="J46" s="32">
        <f>SUM(J35:J45)</f>
        <v>85</v>
      </c>
      <c r="K46" s="33">
        <f>($J$46+K45)</f>
        <v>608</v>
      </c>
      <c r="L46" s="34">
        <f t="shared" si="31"/>
        <v>608</v>
      </c>
      <c r="M46" s="32">
        <f>SUM(M35:M45)</f>
        <v>85</v>
      </c>
      <c r="N46" s="33">
        <f>($M$46+N45)</f>
        <v>583</v>
      </c>
      <c r="O46" s="34">
        <f t="shared" si="32"/>
        <v>583</v>
      </c>
      <c r="P46" s="32">
        <f>SUM(P35:P45)</f>
        <v>85</v>
      </c>
      <c r="Q46" s="33">
        <f>($P$46+Q45)</f>
        <v>639</v>
      </c>
      <c r="R46" s="34">
        <f t="shared" si="33"/>
        <v>639</v>
      </c>
      <c r="S46" s="32">
        <f>SUM(S35:S45)</f>
        <v>85</v>
      </c>
      <c r="T46" s="33">
        <f>($S$46+T45)</f>
        <v>605</v>
      </c>
      <c r="U46" s="34">
        <f t="shared" si="34"/>
        <v>605</v>
      </c>
      <c r="V46" s="32">
        <f>SUM(V35:V45)</f>
        <v>85</v>
      </c>
      <c r="W46" s="33">
        <f>($V$46+W45)</f>
        <v>607</v>
      </c>
      <c r="X46" s="34">
        <f t="shared" si="35"/>
        <v>607</v>
      </c>
      <c r="Y46" s="32">
        <f>SUM(Y35:Y45)</f>
        <v>85</v>
      </c>
      <c r="Z46" s="33">
        <f>($Y$46+Z45)</f>
        <v>625</v>
      </c>
      <c r="AA46" s="34">
        <f t="shared" si="36"/>
        <v>625</v>
      </c>
      <c r="AB46" s="32">
        <f>SUM(AB35:AB45)</f>
        <v>85</v>
      </c>
      <c r="AC46" s="33">
        <f>($AB$46+AC45)</f>
        <v>660</v>
      </c>
      <c r="AD46" s="34">
        <f t="shared" si="37"/>
        <v>660</v>
      </c>
      <c r="AE46" s="32">
        <f>SUM(AE35:AE45)</f>
        <v>85</v>
      </c>
      <c r="AF46" s="33">
        <f>($AE$46+AF45)</f>
        <v>532</v>
      </c>
      <c r="AG46" s="34">
        <f t="shared" si="38"/>
        <v>532</v>
      </c>
      <c r="AH46" s="32">
        <f>SUM(AH35:AH45)</f>
        <v>85</v>
      </c>
      <c r="AI46" s="33">
        <f>($AH$46+AI45)</f>
        <v>682</v>
      </c>
      <c r="AJ46" s="34">
        <f t="shared" si="39"/>
        <v>682</v>
      </c>
      <c r="AK46" s="32">
        <f>SUM(AK35:AK45)</f>
        <v>85</v>
      </c>
      <c r="AL46" s="33">
        <f>($AK$46+AL45)</f>
        <v>643</v>
      </c>
      <c r="AM46" s="34">
        <f t="shared" si="40"/>
        <v>643</v>
      </c>
      <c r="AN46" s="32">
        <f>SUM(AN35:AN45)</f>
        <v>85</v>
      </c>
      <c r="AO46" s="33">
        <f>($AN$46+AO45)</f>
        <v>580</v>
      </c>
      <c r="AP46" s="34">
        <f t="shared" si="41"/>
        <v>580</v>
      </c>
      <c r="AQ46" s="66">
        <f t="shared" si="42"/>
        <v>8106</v>
      </c>
      <c r="AR46" s="88">
        <v>13</v>
      </c>
      <c r="AS46" s="85"/>
    </row>
    <row r="47" spans="1:45" ht="15" x14ac:dyDescent="0.2">
      <c r="A47" s="93"/>
      <c r="B47" s="100" t="s">
        <v>54</v>
      </c>
      <c r="C47" s="95"/>
      <c r="D47" s="39"/>
      <c r="E47" s="40">
        <f>IF($E$46&gt;0,IF(E46=E62,0.5,IF(E46&gt;E62,1,0)),0)</f>
        <v>1</v>
      </c>
      <c r="F47" s="41">
        <f>IF($E$46&gt;0,IF(F46=F62,0.5,IF(F46&gt;F62,1,0)),0)</f>
        <v>1</v>
      </c>
      <c r="G47" s="39"/>
      <c r="H47" s="40">
        <f>IF($H$46&gt;0,IF(H46=H14,0.5,IF(H46&gt;H14,1,0)),0)</f>
        <v>1</v>
      </c>
      <c r="I47" s="41">
        <f>IF($H$46&gt;0,IF(I46=I14,0.5,IF(I46&gt;I14,1,0)),0)</f>
        <v>1</v>
      </c>
      <c r="J47" s="39"/>
      <c r="K47" s="40">
        <f>IF($K$46&gt;0,IF(K46=K208,0.5,IF(K46&gt;K208,1,0)),0)</f>
        <v>0</v>
      </c>
      <c r="L47" s="41">
        <f>IF($K$46&gt;0,IF(L46=L208,0.5,IF(L46&gt;L208,1,0)),0)</f>
        <v>0</v>
      </c>
      <c r="M47" s="39"/>
      <c r="N47" s="40">
        <f>IF($N$46&gt;0,IF(N46=N79,0.5,IF(N46&gt;N79,1,0)),0)</f>
        <v>0</v>
      </c>
      <c r="O47" s="41">
        <f>IF($N$46&gt;0,IF(O46=O79,0.5,IF(O46&gt;O79,1,0)),0)</f>
        <v>0</v>
      </c>
      <c r="P47" s="39"/>
      <c r="Q47" s="40">
        <f>IF($Q$46&gt;0,IF(Q46=Q175,0.5,IF(Q46&gt;Q175,1,0)),0)</f>
        <v>0</v>
      </c>
      <c r="R47" s="41">
        <f>IF($Q$46&gt;0,IF(R46=R175,0.5,IF(R46&gt;R175,1,0)),0)</f>
        <v>0</v>
      </c>
      <c r="S47" s="39"/>
      <c r="T47" s="40">
        <f>IF($T$46&gt;0,IF(T46=T143,0.5,IF(T46&gt;T143,1,0)),0)</f>
        <v>1</v>
      </c>
      <c r="U47" s="41">
        <f>IF($T$46&gt;0,IF(U46=U143,0.5,IF(U46&gt;U143,1,0)),0)</f>
        <v>1</v>
      </c>
      <c r="V47" s="39"/>
      <c r="W47" s="40">
        <f>IF($W$46&gt;0,IF(W46=W224,0.5,IF(W46&gt;W224,1,0)),0)</f>
        <v>1</v>
      </c>
      <c r="X47" s="41">
        <f>IF($W$46&gt;0,IF(X46=X224,0.5,IF(X46&gt;X224,1,0)),0)</f>
        <v>1</v>
      </c>
      <c r="Y47" s="39"/>
      <c r="Z47" s="40">
        <f>IF($Z$46&gt;0,IF(Z46=Z127,0.5,IF(Z46&gt;Z127,1,0)),0)</f>
        <v>1</v>
      </c>
      <c r="AA47" s="41">
        <f>IF($Z$46&gt;0,IF(AA46=AA127,0.5,IF(AA46&gt;AA127,1,0)),0)</f>
        <v>1</v>
      </c>
      <c r="AB47" s="39"/>
      <c r="AC47" s="40">
        <f>IF($AC$46&gt;0,IF(AC46=AC191,0.5,IF(AC46&gt;AC191,1,0)),0)</f>
        <v>0</v>
      </c>
      <c r="AD47" s="41">
        <f>IF($AC$46&gt;0,IF(AD46=AD191,0.5,IF(AD46&gt;AD191,1,0)),0)</f>
        <v>0</v>
      </c>
      <c r="AE47" s="39"/>
      <c r="AF47" s="40">
        <f>IF($AF$46&gt;0,IF(AF46=AF111,0.5,IF(AF46&gt;AF111,1,0)),0)</f>
        <v>0</v>
      </c>
      <c r="AG47" s="41">
        <f>IF($AF$46&gt;0,IF(AG46=AG111,0.5,IF(AG46&gt;AG111,1,0)),0)</f>
        <v>0</v>
      </c>
      <c r="AH47" s="39"/>
      <c r="AI47" s="40">
        <f>IF($AI$46&gt;0,IF(AI46=AI95,0.5,IF(AI46&gt;AI95,1,0)),0)</f>
        <v>0</v>
      </c>
      <c r="AJ47" s="41">
        <f>IF($AI$46&gt;0,IF(AJ46=AJ95,0.5,IF(AJ46&gt;AJ95,1,0)),0)</f>
        <v>0</v>
      </c>
      <c r="AK47" s="39"/>
      <c r="AL47" s="40">
        <f>IF($AL$46&gt;0,IF(AL46=AL159,0.5,IF(AL46&gt;AL159,1,0)),0)</f>
        <v>0</v>
      </c>
      <c r="AM47" s="41">
        <f>IF($AL$46&gt;0,IF(AM46=AM159,0.5,IF(AM46&gt;AM159,1,0)),0)</f>
        <v>0</v>
      </c>
      <c r="AN47" s="39"/>
      <c r="AO47" s="40">
        <f>IF($AO$46&gt;0,IF(AO46=AO30,0.5,IF(AO46&gt;AO30,1,0)),0)</f>
        <v>0</v>
      </c>
      <c r="AP47" s="43">
        <f>IF($AO$46&gt;0,IF(AP46=AP30,0.5,IF(AP46&gt;AP30,1,0)),0)</f>
        <v>0</v>
      </c>
      <c r="AQ47" s="66">
        <f t="shared" si="42"/>
        <v>5</v>
      </c>
      <c r="AR47" s="88">
        <v>13</v>
      </c>
      <c r="AS47" s="85"/>
    </row>
    <row r="48" spans="1:45" ht="15" x14ac:dyDescent="0.2">
      <c r="A48" s="101"/>
      <c r="B48" s="100" t="s">
        <v>19</v>
      </c>
      <c r="C48" s="100"/>
      <c r="D48" s="37"/>
      <c r="E48" s="35"/>
      <c r="F48" s="42">
        <f>VLOOKUP(F47,CN8:CO10,2,FALSE)</f>
        <v>90</v>
      </c>
      <c r="G48" s="37"/>
      <c r="H48" s="35"/>
      <c r="I48" s="42">
        <f>VLOOKUP(I47,CN8:CO10,2,FALSE)</f>
        <v>90</v>
      </c>
      <c r="J48" s="37"/>
      <c r="K48" s="35"/>
      <c r="L48" s="42">
        <f>VLOOKUP(L47,CN8:CO10,2,FALSE)</f>
        <v>0</v>
      </c>
      <c r="M48" s="37"/>
      <c r="N48" s="35"/>
      <c r="O48" s="42">
        <f>VLOOKUP(O47,CN8:CO10,2,FALSE)</f>
        <v>0</v>
      </c>
      <c r="P48" s="37"/>
      <c r="Q48" s="35"/>
      <c r="R48" s="42">
        <f>VLOOKUP(R47,CN8:CO10,2,FALSE)</f>
        <v>0</v>
      </c>
      <c r="S48" s="37"/>
      <c r="T48" s="35"/>
      <c r="U48" s="42">
        <f>VLOOKUP(U47,CN8:CO10,2,FALSE)</f>
        <v>90</v>
      </c>
      <c r="V48" s="37"/>
      <c r="W48" s="35"/>
      <c r="X48" s="42">
        <f>VLOOKUP(X47,CN8:CO10,2,FALSE)</f>
        <v>90</v>
      </c>
      <c r="Y48" s="37"/>
      <c r="Z48" s="35"/>
      <c r="AA48" s="42">
        <f>VLOOKUP(AA47,CN8:CO10,2,FALSE)</f>
        <v>90</v>
      </c>
      <c r="AB48" s="37"/>
      <c r="AC48" s="35"/>
      <c r="AD48" s="42">
        <f>VLOOKUP(AD47,CN8:CO10,2,FALSE)</f>
        <v>0</v>
      </c>
      <c r="AE48" s="37"/>
      <c r="AF48" s="35"/>
      <c r="AG48" s="42">
        <f>VLOOKUP(AG47,CN8:CO10,2,FALSE)</f>
        <v>0</v>
      </c>
      <c r="AH48" s="37"/>
      <c r="AI48" s="35"/>
      <c r="AJ48" s="42">
        <f>VLOOKUP(AJ47,CN8:CO10,2,FALSE)</f>
        <v>0</v>
      </c>
      <c r="AK48" s="37"/>
      <c r="AL48" s="35"/>
      <c r="AM48" s="42">
        <f>VLOOKUP(AM47,CN8:CO10,2,FALSE)</f>
        <v>0</v>
      </c>
      <c r="AN48" s="37"/>
      <c r="AO48" s="35"/>
      <c r="AP48" s="42">
        <f>VLOOKUP(AP47,CN8:CO10,2,FALSE)</f>
        <v>0</v>
      </c>
      <c r="AQ48" s="66">
        <f t="shared" si="42"/>
        <v>450</v>
      </c>
      <c r="AR48" s="88">
        <v>13</v>
      </c>
      <c r="AS48" s="85"/>
    </row>
    <row r="49" spans="1:45" ht="15" x14ac:dyDescent="0.2">
      <c r="A49" s="102"/>
      <c r="B49" s="112" t="s">
        <v>59</v>
      </c>
      <c r="C49" s="112"/>
      <c r="D49" s="38"/>
      <c r="E49" s="36"/>
      <c r="F49" s="75">
        <f>F46+F48</f>
        <v>756</v>
      </c>
      <c r="G49" s="38"/>
      <c r="H49" s="36"/>
      <c r="I49" s="75">
        <f>I46+I48</f>
        <v>766</v>
      </c>
      <c r="J49" s="38"/>
      <c r="K49" s="36"/>
      <c r="L49" s="75">
        <f>L46+L48</f>
        <v>608</v>
      </c>
      <c r="M49" s="38"/>
      <c r="N49" s="36"/>
      <c r="O49" s="75">
        <f>O46+O48</f>
        <v>583</v>
      </c>
      <c r="P49" s="38"/>
      <c r="Q49" s="36"/>
      <c r="R49" s="75">
        <f>R46+R48</f>
        <v>639</v>
      </c>
      <c r="S49" s="38"/>
      <c r="T49" s="36"/>
      <c r="U49" s="76">
        <f>U48+U46</f>
        <v>695</v>
      </c>
      <c r="V49" s="38"/>
      <c r="W49" s="36"/>
      <c r="X49" s="76">
        <f>X48+X46</f>
        <v>697</v>
      </c>
      <c r="Y49" s="38"/>
      <c r="Z49" s="36"/>
      <c r="AA49" s="76">
        <f>AA48+AA46</f>
        <v>715</v>
      </c>
      <c r="AB49" s="38"/>
      <c r="AC49" s="36"/>
      <c r="AD49" s="76">
        <f>AD48+AD46</f>
        <v>660</v>
      </c>
      <c r="AE49" s="38"/>
      <c r="AF49" s="36"/>
      <c r="AG49" s="76">
        <f>AG48+AG46</f>
        <v>532</v>
      </c>
      <c r="AH49" s="38"/>
      <c r="AI49" s="36"/>
      <c r="AJ49" s="75">
        <f>AJ46+AJ48</f>
        <v>682</v>
      </c>
      <c r="AK49" s="38"/>
      <c r="AL49" s="36"/>
      <c r="AM49" s="76">
        <f>AM48+AM46</f>
        <v>643</v>
      </c>
      <c r="AN49" s="38"/>
      <c r="AO49" s="36"/>
      <c r="AP49" s="76">
        <f>AP48+AP46</f>
        <v>580</v>
      </c>
      <c r="AQ49" s="66">
        <f>AQ48+AQ46</f>
        <v>8556</v>
      </c>
      <c r="AR49" s="88">
        <v>13</v>
      </c>
      <c r="AS49" s="85"/>
    </row>
    <row r="50" spans="1:45" ht="15" x14ac:dyDescent="0.2">
      <c r="A50" s="92">
        <v>4</v>
      </c>
      <c r="B50" s="113" t="s">
        <v>76</v>
      </c>
      <c r="C50" s="114"/>
      <c r="D50" s="11" t="s">
        <v>57</v>
      </c>
      <c r="E50" s="12" t="s">
        <v>58</v>
      </c>
      <c r="F50" s="13" t="s">
        <v>59</v>
      </c>
      <c r="G50" s="11" t="s">
        <v>57</v>
      </c>
      <c r="H50" s="12" t="s">
        <v>58</v>
      </c>
      <c r="I50" s="13" t="s">
        <v>59</v>
      </c>
      <c r="J50" s="11" t="s">
        <v>57</v>
      </c>
      <c r="K50" s="12" t="s">
        <v>58</v>
      </c>
      <c r="L50" s="13" t="s">
        <v>59</v>
      </c>
      <c r="M50" s="11" t="s">
        <v>57</v>
      </c>
      <c r="N50" s="12" t="s">
        <v>58</v>
      </c>
      <c r="O50" s="13" t="s">
        <v>59</v>
      </c>
      <c r="P50" s="11" t="s">
        <v>57</v>
      </c>
      <c r="Q50" s="12" t="s">
        <v>58</v>
      </c>
      <c r="R50" s="13" t="s">
        <v>59</v>
      </c>
      <c r="S50" s="11" t="s">
        <v>57</v>
      </c>
      <c r="T50" s="12" t="s">
        <v>58</v>
      </c>
      <c r="U50" s="13" t="s">
        <v>59</v>
      </c>
      <c r="V50" s="11" t="s">
        <v>57</v>
      </c>
      <c r="W50" s="12" t="s">
        <v>58</v>
      </c>
      <c r="X50" s="13" t="s">
        <v>59</v>
      </c>
      <c r="Y50" s="11" t="s">
        <v>57</v>
      </c>
      <c r="Z50" s="12" t="s">
        <v>58</v>
      </c>
      <c r="AA50" s="13" t="s">
        <v>59</v>
      </c>
      <c r="AB50" s="11" t="s">
        <v>57</v>
      </c>
      <c r="AC50" s="12" t="s">
        <v>58</v>
      </c>
      <c r="AD50" s="13" t="s">
        <v>59</v>
      </c>
      <c r="AE50" s="11" t="s">
        <v>57</v>
      </c>
      <c r="AF50" s="12" t="s">
        <v>58</v>
      </c>
      <c r="AG50" s="13" t="s">
        <v>59</v>
      </c>
      <c r="AH50" s="11" t="s">
        <v>57</v>
      </c>
      <c r="AI50" s="12" t="s">
        <v>58</v>
      </c>
      <c r="AJ50" s="13" t="s">
        <v>59</v>
      </c>
      <c r="AK50" s="11" t="s">
        <v>57</v>
      </c>
      <c r="AL50" s="12" t="s">
        <v>58</v>
      </c>
      <c r="AM50" s="13" t="s">
        <v>59</v>
      </c>
      <c r="AN50" s="11" t="s">
        <v>57</v>
      </c>
      <c r="AO50" s="12" t="s">
        <v>58</v>
      </c>
      <c r="AP50" s="13" t="s">
        <v>59</v>
      </c>
      <c r="AQ50" s="65"/>
      <c r="AR50" s="88">
        <v>13</v>
      </c>
      <c r="AS50" s="85"/>
    </row>
    <row r="51" spans="1:45" x14ac:dyDescent="0.2">
      <c r="A51" s="93"/>
      <c r="B51" s="94" t="s">
        <v>77</v>
      </c>
      <c r="C51" s="95"/>
      <c r="D51" s="25">
        <v>33</v>
      </c>
      <c r="E51" s="26">
        <v>201</v>
      </c>
      <c r="F51" s="27">
        <f t="shared" ref="F51:F62" si="43">SUM(E51:E51)</f>
        <v>201</v>
      </c>
      <c r="G51" s="25">
        <v>33</v>
      </c>
      <c r="H51" s="26">
        <v>173</v>
      </c>
      <c r="I51" s="27">
        <f t="shared" ref="I51:I62" si="44">SUM(H51:H51)</f>
        <v>173</v>
      </c>
      <c r="J51" s="25">
        <v>33</v>
      </c>
      <c r="K51" s="26">
        <v>168</v>
      </c>
      <c r="L51" s="27">
        <f t="shared" ref="L51:L62" si="45">SUM(K51:K51)</f>
        <v>168</v>
      </c>
      <c r="M51" s="25">
        <v>33</v>
      </c>
      <c r="N51" s="26">
        <v>181</v>
      </c>
      <c r="O51" s="27">
        <f t="shared" ref="O51:O62" si="46">SUM(N51:N51)</f>
        <v>181</v>
      </c>
      <c r="P51" s="25">
        <v>33</v>
      </c>
      <c r="Q51" s="26">
        <v>185</v>
      </c>
      <c r="R51" s="27">
        <f t="shared" ref="R51:R62" si="47">SUM(Q51:Q51)</f>
        <v>185</v>
      </c>
      <c r="S51" s="25">
        <v>33</v>
      </c>
      <c r="T51" s="26">
        <v>169</v>
      </c>
      <c r="U51" s="27">
        <f t="shared" ref="U51:U62" si="48">SUM(T51:T51)</f>
        <v>169</v>
      </c>
      <c r="V51" s="25">
        <v>33</v>
      </c>
      <c r="W51" s="26">
        <v>182</v>
      </c>
      <c r="X51" s="27">
        <f t="shared" ref="X51:X62" si="49">SUM(W51:W51)</f>
        <v>182</v>
      </c>
      <c r="Y51" s="25">
        <v>33</v>
      </c>
      <c r="Z51" s="26">
        <v>179</v>
      </c>
      <c r="AA51" s="27">
        <f t="shared" ref="AA51:AA62" si="50">SUM(Z51:Z51)</f>
        <v>179</v>
      </c>
      <c r="AB51" s="25">
        <v>33</v>
      </c>
      <c r="AC51" s="26">
        <v>179</v>
      </c>
      <c r="AD51" s="27">
        <f t="shared" ref="AD51:AD62" si="51">SUM(AC51:AC51)</f>
        <v>179</v>
      </c>
      <c r="AE51" s="25">
        <v>33</v>
      </c>
      <c r="AF51" s="26">
        <v>215</v>
      </c>
      <c r="AG51" s="27">
        <f t="shared" ref="AG51:AG62" si="52">SUM(AF51:AF51)</f>
        <v>215</v>
      </c>
      <c r="AH51" s="25">
        <v>33</v>
      </c>
      <c r="AI51" s="26">
        <v>148</v>
      </c>
      <c r="AJ51" s="27">
        <f t="shared" ref="AJ51:AJ62" si="53">SUM(AI51:AI51)</f>
        <v>148</v>
      </c>
      <c r="AK51" s="25">
        <v>33</v>
      </c>
      <c r="AL51" s="26">
        <v>189</v>
      </c>
      <c r="AM51" s="27">
        <f t="shared" ref="AM51:AM62" si="54">SUM(AL51:AL51)</f>
        <v>189</v>
      </c>
      <c r="AN51" s="25">
        <v>33</v>
      </c>
      <c r="AO51" s="26">
        <v>147</v>
      </c>
      <c r="AP51" s="27">
        <f t="shared" ref="AP51:AP62" si="55">SUM(AO51:AO51)</f>
        <v>147</v>
      </c>
      <c r="AQ51" s="66">
        <f t="shared" ref="AQ51:AQ59" si="56">+F51+I51+L51+O51+R51+U51+X51+AA51+AD51+AG51+AJ51+AM51+AP51</f>
        <v>2316</v>
      </c>
      <c r="AR51" s="88">
        <v>13</v>
      </c>
      <c r="AS51" s="85">
        <f t="shared" si="14"/>
        <v>178.15384615384616</v>
      </c>
    </row>
    <row r="52" spans="1:45" x14ac:dyDescent="0.2">
      <c r="A52" s="93"/>
      <c r="B52" s="94" t="s">
        <v>78</v>
      </c>
      <c r="C52" s="95"/>
      <c r="D52" s="25">
        <v>30</v>
      </c>
      <c r="E52" s="26">
        <v>149</v>
      </c>
      <c r="F52" s="27">
        <f t="shared" si="43"/>
        <v>149</v>
      </c>
      <c r="G52" s="25">
        <v>30</v>
      </c>
      <c r="H52" s="26">
        <v>211</v>
      </c>
      <c r="I52" s="27">
        <f t="shared" si="44"/>
        <v>211</v>
      </c>
      <c r="J52" s="25">
        <v>30</v>
      </c>
      <c r="K52" s="26">
        <v>182</v>
      </c>
      <c r="L52" s="27">
        <f t="shared" si="45"/>
        <v>182</v>
      </c>
      <c r="M52" s="25">
        <v>30</v>
      </c>
      <c r="N52" s="26">
        <v>192</v>
      </c>
      <c r="O52" s="27">
        <f t="shared" si="46"/>
        <v>192</v>
      </c>
      <c r="P52" s="25">
        <v>30</v>
      </c>
      <c r="Q52" s="26">
        <v>191</v>
      </c>
      <c r="R52" s="27">
        <f t="shared" si="47"/>
        <v>191</v>
      </c>
      <c r="S52" s="25">
        <v>30</v>
      </c>
      <c r="T52" s="26">
        <v>171</v>
      </c>
      <c r="U52" s="27">
        <f t="shared" si="48"/>
        <v>171</v>
      </c>
      <c r="V52" s="25">
        <v>30</v>
      </c>
      <c r="W52" s="26">
        <v>189</v>
      </c>
      <c r="X52" s="27">
        <f t="shared" si="49"/>
        <v>189</v>
      </c>
      <c r="Y52" s="25">
        <v>30</v>
      </c>
      <c r="Z52" s="26">
        <v>177</v>
      </c>
      <c r="AA52" s="27">
        <f t="shared" si="50"/>
        <v>177</v>
      </c>
      <c r="AB52" s="25">
        <v>30</v>
      </c>
      <c r="AC52" s="26">
        <v>148</v>
      </c>
      <c r="AD52" s="27">
        <f t="shared" si="51"/>
        <v>148</v>
      </c>
      <c r="AE52" s="25">
        <v>30</v>
      </c>
      <c r="AF52" s="26">
        <v>222</v>
      </c>
      <c r="AG52" s="27">
        <f t="shared" si="52"/>
        <v>222</v>
      </c>
      <c r="AH52" s="25">
        <v>30</v>
      </c>
      <c r="AI52" s="26">
        <v>193</v>
      </c>
      <c r="AJ52" s="27">
        <f t="shared" si="53"/>
        <v>193</v>
      </c>
      <c r="AK52" s="25">
        <v>30</v>
      </c>
      <c r="AL52" s="26">
        <v>206</v>
      </c>
      <c r="AM52" s="27">
        <f t="shared" si="54"/>
        <v>206</v>
      </c>
      <c r="AN52" s="25">
        <v>30</v>
      </c>
      <c r="AO52" s="26">
        <v>164</v>
      </c>
      <c r="AP52" s="27">
        <f t="shared" si="55"/>
        <v>164</v>
      </c>
      <c r="AQ52" s="66">
        <f t="shared" si="56"/>
        <v>2395</v>
      </c>
      <c r="AR52" s="88">
        <v>13</v>
      </c>
      <c r="AS52" s="85">
        <f t="shared" si="14"/>
        <v>184.23076923076923</v>
      </c>
    </row>
    <row r="53" spans="1:45" x14ac:dyDescent="0.2">
      <c r="A53" s="93"/>
      <c r="B53" s="96" t="s">
        <v>79</v>
      </c>
      <c r="C53" s="95"/>
      <c r="D53" s="25">
        <v>21</v>
      </c>
      <c r="E53" s="26">
        <v>186</v>
      </c>
      <c r="F53" s="27">
        <f t="shared" si="43"/>
        <v>186</v>
      </c>
      <c r="G53" s="25">
        <v>21</v>
      </c>
      <c r="H53" s="26">
        <v>206</v>
      </c>
      <c r="I53" s="27">
        <f t="shared" si="44"/>
        <v>206</v>
      </c>
      <c r="J53" s="25">
        <v>21</v>
      </c>
      <c r="K53" s="26">
        <v>181</v>
      </c>
      <c r="L53" s="27">
        <f t="shared" si="45"/>
        <v>181</v>
      </c>
      <c r="M53" s="25">
        <v>21</v>
      </c>
      <c r="N53" s="26">
        <v>191</v>
      </c>
      <c r="O53" s="27">
        <f t="shared" si="46"/>
        <v>191</v>
      </c>
      <c r="P53" s="25">
        <v>21</v>
      </c>
      <c r="Q53" s="26">
        <v>175</v>
      </c>
      <c r="R53" s="27">
        <f t="shared" si="47"/>
        <v>175</v>
      </c>
      <c r="S53" s="25">
        <v>21</v>
      </c>
      <c r="T53" s="26">
        <v>162</v>
      </c>
      <c r="U53" s="27">
        <f t="shared" si="48"/>
        <v>162</v>
      </c>
      <c r="V53" s="25">
        <v>21</v>
      </c>
      <c r="W53" s="26">
        <v>203</v>
      </c>
      <c r="X53" s="27">
        <f t="shared" si="49"/>
        <v>203</v>
      </c>
      <c r="Y53" s="25">
        <v>21</v>
      </c>
      <c r="Z53" s="26">
        <v>147</v>
      </c>
      <c r="AA53" s="27">
        <f t="shared" si="50"/>
        <v>147</v>
      </c>
      <c r="AB53" s="25">
        <v>21</v>
      </c>
      <c r="AC53" s="26">
        <v>202</v>
      </c>
      <c r="AD53" s="27">
        <f t="shared" si="51"/>
        <v>202</v>
      </c>
      <c r="AE53" s="25">
        <v>21</v>
      </c>
      <c r="AF53" s="26">
        <v>171</v>
      </c>
      <c r="AG53" s="27">
        <f t="shared" si="52"/>
        <v>171</v>
      </c>
      <c r="AH53" s="25">
        <v>21</v>
      </c>
      <c r="AI53" s="26">
        <v>227</v>
      </c>
      <c r="AJ53" s="27">
        <f t="shared" si="53"/>
        <v>227</v>
      </c>
      <c r="AK53" s="25">
        <v>21</v>
      </c>
      <c r="AL53" s="26">
        <v>184</v>
      </c>
      <c r="AM53" s="27">
        <f t="shared" si="54"/>
        <v>184</v>
      </c>
      <c r="AN53" s="25">
        <v>21</v>
      </c>
      <c r="AO53" s="26">
        <v>238</v>
      </c>
      <c r="AP53" s="27">
        <f t="shared" si="55"/>
        <v>238</v>
      </c>
      <c r="AQ53" s="66">
        <f t="shared" si="56"/>
        <v>2473</v>
      </c>
      <c r="AR53" s="88">
        <v>13</v>
      </c>
      <c r="AS53" s="85">
        <f t="shared" si="14"/>
        <v>190.23076923076923</v>
      </c>
    </row>
    <row r="54" spans="1:45" hidden="1" x14ac:dyDescent="0.2">
      <c r="A54" s="93"/>
      <c r="B54" s="97"/>
      <c r="C54" s="95"/>
      <c r="D54" s="25"/>
      <c r="E54" s="26"/>
      <c r="F54" s="27">
        <f t="shared" si="43"/>
        <v>0</v>
      </c>
      <c r="G54" s="25"/>
      <c r="H54" s="26"/>
      <c r="I54" s="27">
        <f t="shared" si="44"/>
        <v>0</v>
      </c>
      <c r="J54" s="25"/>
      <c r="K54" s="26"/>
      <c r="L54" s="27">
        <f t="shared" si="45"/>
        <v>0</v>
      </c>
      <c r="M54" s="25"/>
      <c r="N54" s="26"/>
      <c r="O54" s="27">
        <f t="shared" si="46"/>
        <v>0</v>
      </c>
      <c r="P54" s="25"/>
      <c r="Q54" s="26"/>
      <c r="R54" s="27">
        <f t="shared" si="47"/>
        <v>0</v>
      </c>
      <c r="S54" s="25"/>
      <c r="T54" s="26"/>
      <c r="U54" s="27">
        <f t="shared" si="48"/>
        <v>0</v>
      </c>
      <c r="V54" s="25"/>
      <c r="W54" s="26"/>
      <c r="X54" s="27">
        <f t="shared" si="49"/>
        <v>0</v>
      </c>
      <c r="Y54" s="25"/>
      <c r="Z54" s="26"/>
      <c r="AA54" s="27">
        <f t="shared" si="50"/>
        <v>0</v>
      </c>
      <c r="AB54" s="25"/>
      <c r="AC54" s="26"/>
      <c r="AD54" s="27">
        <f t="shared" si="51"/>
        <v>0</v>
      </c>
      <c r="AE54" s="25"/>
      <c r="AF54" s="26"/>
      <c r="AG54" s="27">
        <f t="shared" si="52"/>
        <v>0</v>
      </c>
      <c r="AH54" s="25"/>
      <c r="AI54" s="26"/>
      <c r="AJ54" s="27">
        <f t="shared" si="53"/>
        <v>0</v>
      </c>
      <c r="AK54" s="25"/>
      <c r="AL54" s="26"/>
      <c r="AM54" s="27">
        <f t="shared" si="54"/>
        <v>0</v>
      </c>
      <c r="AN54" s="25"/>
      <c r="AO54" s="26"/>
      <c r="AP54" s="27">
        <f t="shared" si="55"/>
        <v>0</v>
      </c>
      <c r="AQ54" s="66">
        <f t="shared" si="56"/>
        <v>0</v>
      </c>
      <c r="AR54" s="88">
        <v>13</v>
      </c>
      <c r="AS54" s="85">
        <f t="shared" si="14"/>
        <v>0</v>
      </c>
    </row>
    <row r="55" spans="1:45" hidden="1" x14ac:dyDescent="0.2">
      <c r="A55" s="93"/>
      <c r="B55" s="97"/>
      <c r="C55" s="95"/>
      <c r="D55" s="25"/>
      <c r="E55" s="26"/>
      <c r="F55" s="27">
        <f t="shared" si="43"/>
        <v>0</v>
      </c>
      <c r="G55" s="25"/>
      <c r="H55" s="26"/>
      <c r="I55" s="27">
        <f t="shared" si="44"/>
        <v>0</v>
      </c>
      <c r="J55" s="25"/>
      <c r="K55" s="26"/>
      <c r="L55" s="27">
        <f t="shared" si="45"/>
        <v>0</v>
      </c>
      <c r="M55" s="25"/>
      <c r="N55" s="26"/>
      <c r="O55" s="27">
        <f t="shared" si="46"/>
        <v>0</v>
      </c>
      <c r="P55" s="25"/>
      <c r="Q55" s="26"/>
      <c r="R55" s="27">
        <f t="shared" si="47"/>
        <v>0</v>
      </c>
      <c r="S55" s="25"/>
      <c r="T55" s="26"/>
      <c r="U55" s="27">
        <f t="shared" si="48"/>
        <v>0</v>
      </c>
      <c r="V55" s="25"/>
      <c r="W55" s="26"/>
      <c r="X55" s="27">
        <f t="shared" si="49"/>
        <v>0</v>
      </c>
      <c r="Y55" s="25"/>
      <c r="Z55" s="26"/>
      <c r="AA55" s="27">
        <f t="shared" si="50"/>
        <v>0</v>
      </c>
      <c r="AB55" s="25"/>
      <c r="AC55" s="26"/>
      <c r="AD55" s="27">
        <f t="shared" si="51"/>
        <v>0</v>
      </c>
      <c r="AE55" s="25"/>
      <c r="AF55" s="26"/>
      <c r="AG55" s="27">
        <f t="shared" si="52"/>
        <v>0</v>
      </c>
      <c r="AH55" s="25"/>
      <c r="AI55" s="26"/>
      <c r="AJ55" s="27">
        <f t="shared" si="53"/>
        <v>0</v>
      </c>
      <c r="AK55" s="25"/>
      <c r="AL55" s="26"/>
      <c r="AM55" s="27">
        <f t="shared" si="54"/>
        <v>0</v>
      </c>
      <c r="AN55" s="25"/>
      <c r="AO55" s="26"/>
      <c r="AP55" s="27">
        <f t="shared" si="55"/>
        <v>0</v>
      </c>
      <c r="AQ55" s="66">
        <f t="shared" si="56"/>
        <v>0</v>
      </c>
      <c r="AR55" s="88">
        <v>13</v>
      </c>
      <c r="AS55" s="85">
        <f t="shared" si="14"/>
        <v>0</v>
      </c>
    </row>
    <row r="56" spans="1:45" hidden="1" x14ac:dyDescent="0.2">
      <c r="A56" s="93"/>
      <c r="B56" s="97"/>
      <c r="C56" s="95"/>
      <c r="D56" s="28"/>
      <c r="E56" s="29"/>
      <c r="F56" s="27">
        <f t="shared" si="43"/>
        <v>0</v>
      </c>
      <c r="G56" s="28"/>
      <c r="H56" s="29"/>
      <c r="I56" s="27">
        <f t="shared" si="44"/>
        <v>0</v>
      </c>
      <c r="J56" s="28"/>
      <c r="K56" s="29"/>
      <c r="L56" s="27">
        <f t="shared" si="45"/>
        <v>0</v>
      </c>
      <c r="M56" s="28"/>
      <c r="N56" s="29"/>
      <c r="O56" s="27">
        <f t="shared" si="46"/>
        <v>0</v>
      </c>
      <c r="P56" s="28"/>
      <c r="Q56" s="29"/>
      <c r="R56" s="27">
        <f t="shared" si="47"/>
        <v>0</v>
      </c>
      <c r="S56" s="28"/>
      <c r="T56" s="29"/>
      <c r="U56" s="27">
        <f t="shared" si="48"/>
        <v>0</v>
      </c>
      <c r="V56" s="28"/>
      <c r="W56" s="29"/>
      <c r="X56" s="27">
        <f t="shared" si="49"/>
        <v>0</v>
      </c>
      <c r="Y56" s="28"/>
      <c r="Z56" s="29"/>
      <c r="AA56" s="27">
        <f t="shared" si="50"/>
        <v>0</v>
      </c>
      <c r="AB56" s="28"/>
      <c r="AC56" s="29"/>
      <c r="AD56" s="27">
        <f t="shared" si="51"/>
        <v>0</v>
      </c>
      <c r="AE56" s="28"/>
      <c r="AF56" s="29"/>
      <c r="AG56" s="27">
        <f t="shared" si="52"/>
        <v>0</v>
      </c>
      <c r="AH56" s="28"/>
      <c r="AI56" s="29"/>
      <c r="AJ56" s="27">
        <f t="shared" si="53"/>
        <v>0</v>
      </c>
      <c r="AK56" s="28"/>
      <c r="AL56" s="29"/>
      <c r="AM56" s="27">
        <f t="shared" si="54"/>
        <v>0</v>
      </c>
      <c r="AN56" s="28"/>
      <c r="AO56" s="29"/>
      <c r="AP56" s="27">
        <f t="shared" si="55"/>
        <v>0</v>
      </c>
      <c r="AQ56" s="66">
        <f t="shared" si="56"/>
        <v>0</v>
      </c>
      <c r="AR56" s="88">
        <v>13</v>
      </c>
      <c r="AS56" s="85">
        <f t="shared" si="14"/>
        <v>0</v>
      </c>
    </row>
    <row r="57" spans="1:45" hidden="1" x14ac:dyDescent="0.2">
      <c r="A57" s="93"/>
      <c r="B57" s="97"/>
      <c r="C57" s="95"/>
      <c r="D57" s="28"/>
      <c r="E57" s="29"/>
      <c r="F57" s="27">
        <f t="shared" si="43"/>
        <v>0</v>
      </c>
      <c r="G57" s="28"/>
      <c r="H57" s="29"/>
      <c r="I57" s="27">
        <f t="shared" si="44"/>
        <v>0</v>
      </c>
      <c r="J57" s="28"/>
      <c r="K57" s="29"/>
      <c r="L57" s="27">
        <f t="shared" si="45"/>
        <v>0</v>
      </c>
      <c r="M57" s="28"/>
      <c r="N57" s="29"/>
      <c r="O57" s="27">
        <f t="shared" si="46"/>
        <v>0</v>
      </c>
      <c r="P57" s="28"/>
      <c r="Q57" s="29"/>
      <c r="R57" s="27">
        <f t="shared" si="47"/>
        <v>0</v>
      </c>
      <c r="S57" s="28"/>
      <c r="T57" s="29"/>
      <c r="U57" s="27">
        <f t="shared" si="48"/>
        <v>0</v>
      </c>
      <c r="V57" s="28"/>
      <c r="W57" s="29"/>
      <c r="X57" s="27">
        <f t="shared" si="49"/>
        <v>0</v>
      </c>
      <c r="Y57" s="28"/>
      <c r="Z57" s="29"/>
      <c r="AA57" s="27">
        <f t="shared" si="50"/>
        <v>0</v>
      </c>
      <c r="AB57" s="28"/>
      <c r="AC57" s="29"/>
      <c r="AD57" s="27">
        <f t="shared" si="51"/>
        <v>0</v>
      </c>
      <c r="AE57" s="28"/>
      <c r="AF57" s="29"/>
      <c r="AG57" s="27">
        <f t="shared" si="52"/>
        <v>0</v>
      </c>
      <c r="AH57" s="28"/>
      <c r="AI57" s="29"/>
      <c r="AJ57" s="27">
        <f t="shared" si="53"/>
        <v>0</v>
      </c>
      <c r="AK57" s="28"/>
      <c r="AL57" s="29"/>
      <c r="AM57" s="27">
        <f t="shared" si="54"/>
        <v>0</v>
      </c>
      <c r="AN57" s="28"/>
      <c r="AO57" s="29"/>
      <c r="AP57" s="27">
        <f t="shared" si="55"/>
        <v>0</v>
      </c>
      <c r="AQ57" s="66">
        <f t="shared" si="56"/>
        <v>0</v>
      </c>
      <c r="AR57" s="88">
        <v>13</v>
      </c>
      <c r="AS57" s="85">
        <f t="shared" si="14"/>
        <v>0</v>
      </c>
    </row>
    <row r="58" spans="1:45" hidden="1" x14ac:dyDescent="0.2">
      <c r="A58" s="93"/>
      <c r="B58" s="97"/>
      <c r="C58" s="95"/>
      <c r="D58" s="28"/>
      <c r="E58" s="29"/>
      <c r="F58" s="27">
        <f t="shared" si="43"/>
        <v>0</v>
      </c>
      <c r="G58" s="28"/>
      <c r="H58" s="29"/>
      <c r="I58" s="27">
        <f t="shared" si="44"/>
        <v>0</v>
      </c>
      <c r="J58" s="28"/>
      <c r="K58" s="29"/>
      <c r="L58" s="27">
        <f t="shared" si="45"/>
        <v>0</v>
      </c>
      <c r="M58" s="28"/>
      <c r="N58" s="29"/>
      <c r="O58" s="27">
        <f t="shared" si="46"/>
        <v>0</v>
      </c>
      <c r="P58" s="28"/>
      <c r="Q58" s="29"/>
      <c r="R58" s="27">
        <f t="shared" si="47"/>
        <v>0</v>
      </c>
      <c r="S58" s="28"/>
      <c r="T58" s="29"/>
      <c r="U58" s="27">
        <f t="shared" si="48"/>
        <v>0</v>
      </c>
      <c r="V58" s="28"/>
      <c r="W58" s="29"/>
      <c r="X58" s="27">
        <f t="shared" si="49"/>
        <v>0</v>
      </c>
      <c r="Y58" s="28"/>
      <c r="Z58" s="29"/>
      <c r="AA58" s="27">
        <f t="shared" si="50"/>
        <v>0</v>
      </c>
      <c r="AB58" s="28"/>
      <c r="AC58" s="29"/>
      <c r="AD58" s="27">
        <f t="shared" si="51"/>
        <v>0</v>
      </c>
      <c r="AE58" s="28"/>
      <c r="AF58" s="29"/>
      <c r="AG58" s="27">
        <f t="shared" si="52"/>
        <v>0</v>
      </c>
      <c r="AH58" s="28"/>
      <c r="AI58" s="29"/>
      <c r="AJ58" s="27">
        <f t="shared" si="53"/>
        <v>0</v>
      </c>
      <c r="AK58" s="28"/>
      <c r="AL58" s="29"/>
      <c r="AM58" s="27">
        <f t="shared" si="54"/>
        <v>0</v>
      </c>
      <c r="AN58" s="28"/>
      <c r="AO58" s="29"/>
      <c r="AP58" s="27">
        <f t="shared" si="55"/>
        <v>0</v>
      </c>
      <c r="AQ58" s="66">
        <f t="shared" si="56"/>
        <v>0</v>
      </c>
      <c r="AR58" s="88">
        <v>13</v>
      </c>
      <c r="AS58" s="85">
        <f t="shared" si="14"/>
        <v>0</v>
      </c>
    </row>
    <row r="59" spans="1:45" hidden="1" x14ac:dyDescent="0.2">
      <c r="A59" s="93"/>
      <c r="B59" s="97"/>
      <c r="C59" s="95"/>
      <c r="D59" s="28"/>
      <c r="E59" s="29"/>
      <c r="F59" s="27">
        <f t="shared" si="43"/>
        <v>0</v>
      </c>
      <c r="G59" s="28"/>
      <c r="H59" s="29"/>
      <c r="I59" s="27">
        <f t="shared" si="44"/>
        <v>0</v>
      </c>
      <c r="J59" s="28"/>
      <c r="K59" s="29"/>
      <c r="L59" s="27">
        <f t="shared" si="45"/>
        <v>0</v>
      </c>
      <c r="M59" s="28"/>
      <c r="N59" s="29"/>
      <c r="O59" s="27">
        <f t="shared" si="46"/>
        <v>0</v>
      </c>
      <c r="P59" s="28"/>
      <c r="Q59" s="29"/>
      <c r="R59" s="27">
        <f t="shared" si="47"/>
        <v>0</v>
      </c>
      <c r="S59" s="28"/>
      <c r="T59" s="29"/>
      <c r="U59" s="27">
        <f t="shared" si="48"/>
        <v>0</v>
      </c>
      <c r="V59" s="28"/>
      <c r="W59" s="29"/>
      <c r="X59" s="27">
        <f t="shared" si="49"/>
        <v>0</v>
      </c>
      <c r="Y59" s="28"/>
      <c r="Z59" s="29"/>
      <c r="AA59" s="27">
        <f t="shared" si="50"/>
        <v>0</v>
      </c>
      <c r="AB59" s="28"/>
      <c r="AC59" s="29"/>
      <c r="AD59" s="27">
        <f t="shared" si="51"/>
        <v>0</v>
      </c>
      <c r="AE59" s="28"/>
      <c r="AF59" s="29"/>
      <c r="AG59" s="27">
        <f t="shared" si="52"/>
        <v>0</v>
      </c>
      <c r="AH59" s="28"/>
      <c r="AI59" s="29"/>
      <c r="AJ59" s="27">
        <f t="shared" si="53"/>
        <v>0</v>
      </c>
      <c r="AK59" s="28"/>
      <c r="AL59" s="29"/>
      <c r="AM59" s="27">
        <f t="shared" si="54"/>
        <v>0</v>
      </c>
      <c r="AN59" s="28"/>
      <c r="AO59" s="29"/>
      <c r="AP59" s="27">
        <f t="shared" si="55"/>
        <v>0</v>
      </c>
      <c r="AQ59" s="66">
        <f t="shared" si="56"/>
        <v>0</v>
      </c>
      <c r="AR59" s="88">
        <v>13</v>
      </c>
      <c r="AS59" s="85">
        <f t="shared" si="14"/>
        <v>0</v>
      </c>
    </row>
    <row r="60" spans="1:45" hidden="1" x14ac:dyDescent="0.2">
      <c r="A60" s="93"/>
      <c r="B60" s="97"/>
      <c r="C60" s="95"/>
      <c r="D60" s="28"/>
      <c r="E60" s="29"/>
      <c r="F60" s="27">
        <f t="shared" si="43"/>
        <v>0</v>
      </c>
      <c r="G60" s="28"/>
      <c r="H60" s="29"/>
      <c r="I60" s="27">
        <f t="shared" si="44"/>
        <v>0</v>
      </c>
      <c r="J60" s="28"/>
      <c r="K60" s="29"/>
      <c r="L60" s="27">
        <f t="shared" si="45"/>
        <v>0</v>
      </c>
      <c r="M60" s="28"/>
      <c r="N60" s="29"/>
      <c r="O60" s="27">
        <f t="shared" si="46"/>
        <v>0</v>
      </c>
      <c r="P60" s="28"/>
      <c r="Q60" s="29"/>
      <c r="R60" s="27">
        <f t="shared" si="47"/>
        <v>0</v>
      </c>
      <c r="S60" s="28"/>
      <c r="T60" s="29"/>
      <c r="U60" s="27">
        <f t="shared" si="48"/>
        <v>0</v>
      </c>
      <c r="V60" s="28"/>
      <c r="W60" s="29"/>
      <c r="X60" s="27">
        <f t="shared" si="49"/>
        <v>0</v>
      </c>
      <c r="Y60" s="28"/>
      <c r="Z60" s="29"/>
      <c r="AA60" s="27">
        <f t="shared" si="50"/>
        <v>0</v>
      </c>
      <c r="AB60" s="28"/>
      <c r="AC60" s="29"/>
      <c r="AD60" s="27">
        <f t="shared" si="51"/>
        <v>0</v>
      </c>
      <c r="AE60" s="28"/>
      <c r="AF60" s="29"/>
      <c r="AG60" s="27">
        <f t="shared" si="52"/>
        <v>0</v>
      </c>
      <c r="AH60" s="28"/>
      <c r="AI60" s="29"/>
      <c r="AJ60" s="27">
        <f t="shared" si="53"/>
        <v>0</v>
      </c>
      <c r="AK60" s="28"/>
      <c r="AL60" s="29"/>
      <c r="AM60" s="27">
        <f t="shared" si="54"/>
        <v>0</v>
      </c>
      <c r="AN60" s="28"/>
      <c r="AO60" s="29"/>
      <c r="AP60" s="27">
        <f t="shared" si="55"/>
        <v>0</v>
      </c>
      <c r="AQ60" s="66"/>
      <c r="AR60" s="88">
        <v>13</v>
      </c>
      <c r="AS60" s="85">
        <f t="shared" si="14"/>
        <v>0</v>
      </c>
    </row>
    <row r="61" spans="1:45" ht="15" x14ac:dyDescent="0.2">
      <c r="A61" s="93"/>
      <c r="B61" s="98" t="s">
        <v>52</v>
      </c>
      <c r="C61" s="99"/>
      <c r="D61" s="30"/>
      <c r="E61" s="31">
        <f>SUM(E51:E60)</f>
        <v>536</v>
      </c>
      <c r="F61" s="27">
        <f t="shared" si="43"/>
        <v>536</v>
      </c>
      <c r="G61" s="30"/>
      <c r="H61" s="31">
        <f>SUM(H51:H60)</f>
        <v>590</v>
      </c>
      <c r="I61" s="27">
        <f t="shared" si="44"/>
        <v>590</v>
      </c>
      <c r="J61" s="30"/>
      <c r="K61" s="31">
        <f>SUM(K51:K60)</f>
        <v>531</v>
      </c>
      <c r="L61" s="27">
        <f t="shared" si="45"/>
        <v>531</v>
      </c>
      <c r="M61" s="30"/>
      <c r="N61" s="31">
        <f>SUM(N51:N60)</f>
        <v>564</v>
      </c>
      <c r="O61" s="27">
        <f t="shared" si="46"/>
        <v>564</v>
      </c>
      <c r="P61" s="30"/>
      <c r="Q61" s="31">
        <f>SUM(Q51:Q60)</f>
        <v>551</v>
      </c>
      <c r="R61" s="27">
        <f t="shared" si="47"/>
        <v>551</v>
      </c>
      <c r="S61" s="30"/>
      <c r="T61" s="31">
        <f>SUM(T51:T60)</f>
        <v>502</v>
      </c>
      <c r="U61" s="27">
        <f t="shared" si="48"/>
        <v>502</v>
      </c>
      <c r="V61" s="30"/>
      <c r="W61" s="31">
        <f>SUM(W51:W60)</f>
        <v>574</v>
      </c>
      <c r="X61" s="27">
        <f t="shared" si="49"/>
        <v>574</v>
      </c>
      <c r="Y61" s="30"/>
      <c r="Z61" s="31">
        <f>SUM(Z51:Z60)</f>
        <v>503</v>
      </c>
      <c r="AA61" s="27">
        <f t="shared" si="50"/>
        <v>503</v>
      </c>
      <c r="AB61" s="30"/>
      <c r="AC61" s="31">
        <f>SUM(AC51:AC60)</f>
        <v>529</v>
      </c>
      <c r="AD61" s="27">
        <f t="shared" si="51"/>
        <v>529</v>
      </c>
      <c r="AE61" s="30"/>
      <c r="AF61" s="31">
        <f>SUM(AF51:AF60)</f>
        <v>608</v>
      </c>
      <c r="AG61" s="27">
        <f t="shared" si="52"/>
        <v>608</v>
      </c>
      <c r="AH61" s="30"/>
      <c r="AI61" s="31">
        <f>SUM(AI51:AI60)</f>
        <v>568</v>
      </c>
      <c r="AJ61" s="27">
        <f t="shared" si="53"/>
        <v>568</v>
      </c>
      <c r="AK61" s="30"/>
      <c r="AL61" s="31">
        <f>SUM(AL51:AL60)</f>
        <v>579</v>
      </c>
      <c r="AM61" s="27">
        <f t="shared" si="54"/>
        <v>579</v>
      </c>
      <c r="AN61" s="30"/>
      <c r="AO61" s="31">
        <f>SUM(AO51:AO60)</f>
        <v>549</v>
      </c>
      <c r="AP61" s="27">
        <f t="shared" si="55"/>
        <v>549</v>
      </c>
      <c r="AQ61" s="66">
        <f>+F61+I61+L61+O61+R61+U61+X61+AA61+AD61+AG61+AJ61+AM61+AP61</f>
        <v>7184</v>
      </c>
      <c r="AR61" s="88">
        <v>13</v>
      </c>
      <c r="AS61" s="85"/>
    </row>
    <row r="62" spans="1:45" ht="15" x14ac:dyDescent="0.2">
      <c r="A62" s="93"/>
      <c r="B62" s="98" t="s">
        <v>53</v>
      </c>
      <c r="C62" s="99"/>
      <c r="D62" s="32">
        <f>SUM(D51:D61)</f>
        <v>84</v>
      </c>
      <c r="E62" s="33">
        <f>($D$62+E61)</f>
        <v>620</v>
      </c>
      <c r="F62" s="34">
        <f t="shared" si="43"/>
        <v>620</v>
      </c>
      <c r="G62" s="32">
        <f>SUM(G51:G61)</f>
        <v>84</v>
      </c>
      <c r="H62" s="33">
        <f>($G$62+H61)</f>
        <v>674</v>
      </c>
      <c r="I62" s="34">
        <f t="shared" si="44"/>
        <v>674</v>
      </c>
      <c r="J62" s="32">
        <f>SUM(J51:J61)</f>
        <v>84</v>
      </c>
      <c r="K62" s="33">
        <f>($J$62+K61)</f>
        <v>615</v>
      </c>
      <c r="L62" s="34">
        <f t="shared" si="45"/>
        <v>615</v>
      </c>
      <c r="M62" s="32">
        <f>SUM(M51:M61)</f>
        <v>84</v>
      </c>
      <c r="N62" s="33">
        <f>($M$62+N61)</f>
        <v>648</v>
      </c>
      <c r="O62" s="34">
        <f t="shared" si="46"/>
        <v>648</v>
      </c>
      <c r="P62" s="32">
        <f>SUM(P51:P61)</f>
        <v>84</v>
      </c>
      <c r="Q62" s="33">
        <f>($P$62+Q61)</f>
        <v>635</v>
      </c>
      <c r="R62" s="34">
        <f t="shared" si="47"/>
        <v>635</v>
      </c>
      <c r="S62" s="32">
        <f>SUM(S51:S61)</f>
        <v>84</v>
      </c>
      <c r="T62" s="33">
        <f>($S$62+T61)</f>
        <v>586</v>
      </c>
      <c r="U62" s="34">
        <f t="shared" si="48"/>
        <v>586</v>
      </c>
      <c r="V62" s="32">
        <f>SUM(V51:V61)</f>
        <v>84</v>
      </c>
      <c r="W62" s="33">
        <f>($V$62+W61)</f>
        <v>658</v>
      </c>
      <c r="X62" s="34">
        <f t="shared" si="49"/>
        <v>658</v>
      </c>
      <c r="Y62" s="32">
        <f>SUM(Y51:Y61)</f>
        <v>84</v>
      </c>
      <c r="Z62" s="33">
        <f>($Y$62+Z61)</f>
        <v>587</v>
      </c>
      <c r="AA62" s="34">
        <f t="shared" si="50"/>
        <v>587</v>
      </c>
      <c r="AB62" s="32">
        <f>SUM(AB51:AB61)</f>
        <v>84</v>
      </c>
      <c r="AC62" s="33">
        <f>($AB$62+AC61)</f>
        <v>613</v>
      </c>
      <c r="AD62" s="34">
        <f t="shared" si="51"/>
        <v>613</v>
      </c>
      <c r="AE62" s="32">
        <f>SUM(AE51:AE61)</f>
        <v>84</v>
      </c>
      <c r="AF62" s="33">
        <f>($AE$62+AF61)</f>
        <v>692</v>
      </c>
      <c r="AG62" s="34">
        <f t="shared" si="52"/>
        <v>692</v>
      </c>
      <c r="AH62" s="32">
        <f>SUM(AH51:AH61)</f>
        <v>84</v>
      </c>
      <c r="AI62" s="33">
        <f>($AH$62+AI61)</f>
        <v>652</v>
      </c>
      <c r="AJ62" s="34">
        <f t="shared" si="53"/>
        <v>652</v>
      </c>
      <c r="AK62" s="32">
        <f>SUM(AK51:AK61)</f>
        <v>84</v>
      </c>
      <c r="AL62" s="33">
        <f>($AK$62+AL61)</f>
        <v>663</v>
      </c>
      <c r="AM62" s="34">
        <f t="shared" si="54"/>
        <v>663</v>
      </c>
      <c r="AN62" s="32">
        <f>SUM(AN51:AN61)</f>
        <v>84</v>
      </c>
      <c r="AO62" s="33">
        <f>($AN$62+AO61)</f>
        <v>633</v>
      </c>
      <c r="AP62" s="34">
        <f t="shared" si="55"/>
        <v>633</v>
      </c>
      <c r="AQ62" s="66">
        <f>+F62+I62+L62+O62+R62+U62+X62+AA62+AD62+AG62+AJ62+AM62+AP62</f>
        <v>8276</v>
      </c>
      <c r="AR62" s="88">
        <v>13</v>
      </c>
      <c r="AS62" s="85"/>
    </row>
    <row r="63" spans="1:45" ht="15" x14ac:dyDescent="0.2">
      <c r="A63" s="93"/>
      <c r="B63" s="100" t="s">
        <v>54</v>
      </c>
      <c r="C63" s="95"/>
      <c r="D63" s="39"/>
      <c r="E63" s="40">
        <f>IF($E$62&gt;0,IF(E62=E46,0.5,IF(E62&gt;E46,1,0)),0)</f>
        <v>0</v>
      </c>
      <c r="F63" s="41">
        <f>IF($E$62&gt;0,IF(F62=F46,0.5,IF(F62&gt;F46,1,0)),0)</f>
        <v>0</v>
      </c>
      <c r="G63" s="39"/>
      <c r="H63" s="40">
        <f>IF($H$62&gt;0,IF(H62=H224,0.5,IF(H62&gt;H224,1,0)),0)</f>
        <v>1</v>
      </c>
      <c r="I63" s="41">
        <f>IF($H$62&gt;0,IF(I62=I224,0.5,IF(I62&gt;I224,1,0)),0)</f>
        <v>1</v>
      </c>
      <c r="J63" s="39"/>
      <c r="K63" s="40">
        <f>IF($K$62&gt;0,IF(K62=K30,0.5,IF(K62&gt;K30,1,0)),0)</f>
        <v>1</v>
      </c>
      <c r="L63" s="41">
        <f>IF($K$62&gt;0,IF(L62=L30,0.5,IF(L62&gt;L30,1,0)),0)</f>
        <v>1</v>
      </c>
      <c r="M63" s="39"/>
      <c r="N63" s="40">
        <f>IF($N$62&gt;0,IF(N62=N191,0.5,IF(N62&gt;N191,1,0)),0)</f>
        <v>1</v>
      </c>
      <c r="O63" s="41">
        <f>IF($N$62&gt;0,IF(O62=O191,0.5,IF(O62&gt;O191,1,0)),0)</f>
        <v>1</v>
      </c>
      <c r="P63" s="39"/>
      <c r="Q63" s="40">
        <f>IF($Q$62&gt;0,IF(Q62=Q95,0.5,IF(Q62&gt;Q95,1,0)),0)</f>
        <v>1</v>
      </c>
      <c r="R63" s="41">
        <f>IF($Q$62&gt;0,IF(R62=R95,0.5,IF(R62&gt;R95,1,0)),0)</f>
        <v>1</v>
      </c>
      <c r="S63" s="39"/>
      <c r="T63" s="40">
        <f>IF($T$62&gt;0,IF(T62=T127,0.5,IF(T62&gt;T127,1,0)),0)</f>
        <v>0</v>
      </c>
      <c r="U63" s="41">
        <f>IF($T$62&gt;0,IF(U62=U127,0.5,IF(U62&gt;U127,1,0)),0)</f>
        <v>0</v>
      </c>
      <c r="V63" s="39"/>
      <c r="W63" s="40">
        <f>IF($W$62&gt;0,IF(W62=W159,0.5,IF(W62&gt;W159,1,0)),0)</f>
        <v>1</v>
      </c>
      <c r="X63" s="41">
        <f>IF($W$62&gt;0,IF(X62=X159,0.5,IF(X62&gt;X159,1,0)),0)</f>
        <v>1</v>
      </c>
      <c r="Y63" s="39"/>
      <c r="Z63" s="40">
        <f>IF($Z$62&gt;0,IF(Z62=Z111,0.5,IF(Z62&gt;Z111,1,0)),0)</f>
        <v>0</v>
      </c>
      <c r="AA63" s="41">
        <f>IF($Z$62&gt;0,IF(AA62=AA111,0.5,IF(AA62&gt;AA111,1,0)),0)</f>
        <v>0</v>
      </c>
      <c r="AB63" s="39"/>
      <c r="AC63" s="40">
        <f>IF($AC$62&gt;0,IF(AC62=AC143,0.5,IF(AC62&gt;AC143,1,0)),0)</f>
        <v>0</v>
      </c>
      <c r="AD63" s="41">
        <f>IF($AC$62&gt;0,IF(AD62=AD143,0.5,IF(AD62&gt;AD143,1,0)),0)</f>
        <v>0</v>
      </c>
      <c r="AE63" s="39"/>
      <c r="AF63" s="40">
        <f>IF($AF$62&gt;0,IF(AF62=AF175,0.5,IF(AF62&gt;AF175,1,0)),0)</f>
        <v>1</v>
      </c>
      <c r="AG63" s="41">
        <f>IF($AF$62&gt;0,IF(AG62=AG175,0.5,IF(AG62&gt;AG175,1,0)),0)</f>
        <v>1</v>
      </c>
      <c r="AH63" s="39"/>
      <c r="AI63" s="40">
        <f>IF($AI$62&gt;0,IF(AI62=AI14,0.5,IF(AI62&gt;AI14,1,0)),0)</f>
        <v>0</v>
      </c>
      <c r="AJ63" s="41">
        <f>IF($AI$62&gt;0,IF(AJ62=AJ14,0.5,IF(AJ62&gt;AJ14,1,0)),0)</f>
        <v>0</v>
      </c>
      <c r="AK63" s="39"/>
      <c r="AL63" s="40">
        <f>IF($AL$62&gt;0,IF(AL62=AL208,0.5,IF(AL62&gt;AL208,1,0)),0)</f>
        <v>1</v>
      </c>
      <c r="AM63" s="41">
        <f>IF($AL$62&gt;0,IF(AM62=AM208,0.5,IF(AM62&gt;AM208,1,0)),0)</f>
        <v>1</v>
      </c>
      <c r="AN63" s="39"/>
      <c r="AO63" s="40">
        <f>IF($AO$62&gt;0,IF(AO62=AO79,0.5,IF(AO62&gt;AO79,1,0)),0)</f>
        <v>0</v>
      </c>
      <c r="AP63" s="43">
        <f>IF($AO$62&gt;0,IF(AP62=AP79,0.5,IF(AP62&gt;AP79,1,0)),0)</f>
        <v>0</v>
      </c>
      <c r="AQ63" s="66">
        <f>+F63+I63+L63+O63+R63+U63+X63+AA63+AD63+AG63+AJ63+AM63+AP63</f>
        <v>7</v>
      </c>
      <c r="AR63" s="88">
        <v>13</v>
      </c>
      <c r="AS63" s="85"/>
    </row>
    <row r="64" spans="1:45" ht="15" x14ac:dyDescent="0.2">
      <c r="A64" s="101"/>
      <c r="B64" s="100" t="s">
        <v>19</v>
      </c>
      <c r="C64" s="100"/>
      <c r="D64" s="37"/>
      <c r="E64" s="35"/>
      <c r="F64" s="42">
        <f>VLOOKUP(F63,CN8:CO10,2,FALSE)</f>
        <v>0</v>
      </c>
      <c r="G64" s="37"/>
      <c r="H64" s="35"/>
      <c r="I64" s="42">
        <f>VLOOKUP(I63,CN8:CO10,2,FALSE)</f>
        <v>90</v>
      </c>
      <c r="J64" s="37"/>
      <c r="K64" s="35"/>
      <c r="L64" s="42">
        <f>VLOOKUP(L63,CN8:CO10,2,FALSE)</f>
        <v>90</v>
      </c>
      <c r="M64" s="37"/>
      <c r="N64" s="35"/>
      <c r="O64" s="42">
        <f>VLOOKUP(O63,CN8:CO10,2,FALSE)</f>
        <v>90</v>
      </c>
      <c r="P64" s="37"/>
      <c r="Q64" s="35"/>
      <c r="R64" s="42">
        <f>VLOOKUP(R63,CN8:CO10,2,FALSE)</f>
        <v>90</v>
      </c>
      <c r="S64" s="37"/>
      <c r="T64" s="35"/>
      <c r="U64" s="42">
        <f>VLOOKUP(U63,CN8:CO10,2,FALSE)</f>
        <v>0</v>
      </c>
      <c r="V64" s="37"/>
      <c r="W64" s="35"/>
      <c r="X64" s="42">
        <f>VLOOKUP(X63,CN8:CO10,2,FALSE)</f>
        <v>90</v>
      </c>
      <c r="Y64" s="37"/>
      <c r="Z64" s="35"/>
      <c r="AA64" s="42">
        <f>VLOOKUP(AA63,CN8:CO10,2,FALSE)</f>
        <v>0</v>
      </c>
      <c r="AB64" s="37"/>
      <c r="AC64" s="35"/>
      <c r="AD64" s="42">
        <f>VLOOKUP(AD63,CN8:CO10,2,FALSE)</f>
        <v>0</v>
      </c>
      <c r="AE64" s="37"/>
      <c r="AF64" s="35"/>
      <c r="AG64" s="42">
        <f>VLOOKUP(AG63,CN8:CO10,2,FALSE)</f>
        <v>90</v>
      </c>
      <c r="AH64" s="37"/>
      <c r="AI64" s="35"/>
      <c r="AJ64" s="42">
        <f>VLOOKUP(AJ63,CN8:CO10,2,FALSE)</f>
        <v>0</v>
      </c>
      <c r="AK64" s="37"/>
      <c r="AL64" s="35"/>
      <c r="AM64" s="42">
        <f>VLOOKUP(AM63,CN8:CO10,2,FALSE)</f>
        <v>90</v>
      </c>
      <c r="AN64" s="37"/>
      <c r="AO64" s="35"/>
      <c r="AP64" s="42">
        <f>VLOOKUP(AP63,CN8:CO10,2,FALSE)</f>
        <v>0</v>
      </c>
      <c r="AQ64" s="66">
        <f>+F64+I64+L64+O64+R64+U64+X64+AA64+AD64+AG64+AJ64+AM64+AP64</f>
        <v>630</v>
      </c>
      <c r="AR64" s="88">
        <v>13</v>
      </c>
      <c r="AS64" s="85"/>
    </row>
    <row r="65" spans="1:45" ht="15" x14ac:dyDescent="0.2">
      <c r="A65" s="102"/>
      <c r="B65" s="112" t="s">
        <v>59</v>
      </c>
      <c r="C65" s="112"/>
      <c r="D65" s="38"/>
      <c r="E65" s="36"/>
      <c r="F65" s="75">
        <f>F62+F64</f>
        <v>620</v>
      </c>
      <c r="G65" s="38"/>
      <c r="H65" s="36"/>
      <c r="I65" s="75">
        <f>I62+I64</f>
        <v>764</v>
      </c>
      <c r="J65" s="38"/>
      <c r="K65" s="36"/>
      <c r="L65" s="75">
        <f>L62+L64</f>
        <v>705</v>
      </c>
      <c r="M65" s="38"/>
      <c r="N65" s="36"/>
      <c r="O65" s="75">
        <f>O62+O64</f>
        <v>738</v>
      </c>
      <c r="P65" s="38"/>
      <c r="Q65" s="36"/>
      <c r="R65" s="75">
        <f>R62+R64</f>
        <v>725</v>
      </c>
      <c r="S65" s="38"/>
      <c r="T65" s="36"/>
      <c r="U65" s="76">
        <f>U64+U62</f>
        <v>586</v>
      </c>
      <c r="V65" s="38"/>
      <c r="W65" s="36"/>
      <c r="X65" s="76">
        <f>X64+X62</f>
        <v>748</v>
      </c>
      <c r="Y65" s="38"/>
      <c r="Z65" s="36"/>
      <c r="AA65" s="76">
        <f>AA64+AA62</f>
        <v>587</v>
      </c>
      <c r="AB65" s="38"/>
      <c r="AC65" s="36"/>
      <c r="AD65" s="76">
        <f>AD64+AD62</f>
        <v>613</v>
      </c>
      <c r="AE65" s="38"/>
      <c r="AF65" s="36"/>
      <c r="AG65" s="76">
        <f>AG64+AG62</f>
        <v>782</v>
      </c>
      <c r="AH65" s="38"/>
      <c r="AI65" s="36"/>
      <c r="AJ65" s="75">
        <f>AJ62+AJ64</f>
        <v>652</v>
      </c>
      <c r="AK65" s="38"/>
      <c r="AL65" s="36"/>
      <c r="AM65" s="76">
        <f>AM64+AM62</f>
        <v>753</v>
      </c>
      <c r="AN65" s="38"/>
      <c r="AO65" s="36"/>
      <c r="AP65" s="76">
        <f>AP64+AP62</f>
        <v>633</v>
      </c>
      <c r="AQ65" s="66">
        <f>AQ64+AQ62</f>
        <v>8906</v>
      </c>
      <c r="AR65" s="88">
        <v>13</v>
      </c>
      <c r="AS65" s="85"/>
    </row>
    <row r="66" spans="1:45" ht="15" x14ac:dyDescent="0.2">
      <c r="A66" s="92">
        <v>5</v>
      </c>
      <c r="B66" s="113" t="s">
        <v>80</v>
      </c>
      <c r="C66" s="114"/>
      <c r="D66" s="11" t="s">
        <v>57</v>
      </c>
      <c r="E66" s="12" t="s">
        <v>58</v>
      </c>
      <c r="F66" s="13" t="s">
        <v>59</v>
      </c>
      <c r="G66" s="11" t="s">
        <v>57</v>
      </c>
      <c r="H66" s="12" t="s">
        <v>58</v>
      </c>
      <c r="I66" s="13" t="s">
        <v>59</v>
      </c>
      <c r="J66" s="11" t="s">
        <v>57</v>
      </c>
      <c r="K66" s="12" t="s">
        <v>58</v>
      </c>
      <c r="L66" s="13" t="s">
        <v>59</v>
      </c>
      <c r="M66" s="11" t="s">
        <v>57</v>
      </c>
      <c r="N66" s="12" t="s">
        <v>58</v>
      </c>
      <c r="O66" s="13" t="s">
        <v>59</v>
      </c>
      <c r="P66" s="11" t="s">
        <v>57</v>
      </c>
      <c r="Q66" s="12" t="s">
        <v>58</v>
      </c>
      <c r="R66" s="13" t="s">
        <v>59</v>
      </c>
      <c r="S66" s="11" t="s">
        <v>57</v>
      </c>
      <c r="T66" s="12" t="s">
        <v>58</v>
      </c>
      <c r="U66" s="13" t="s">
        <v>59</v>
      </c>
      <c r="V66" s="11" t="s">
        <v>57</v>
      </c>
      <c r="W66" s="12" t="s">
        <v>58</v>
      </c>
      <c r="X66" s="13" t="s">
        <v>59</v>
      </c>
      <c r="Y66" s="11" t="s">
        <v>57</v>
      </c>
      <c r="Z66" s="12" t="s">
        <v>58</v>
      </c>
      <c r="AA66" s="13" t="s">
        <v>59</v>
      </c>
      <c r="AB66" s="11" t="s">
        <v>57</v>
      </c>
      <c r="AC66" s="12" t="s">
        <v>58</v>
      </c>
      <c r="AD66" s="13" t="s">
        <v>59</v>
      </c>
      <c r="AE66" s="11" t="s">
        <v>57</v>
      </c>
      <c r="AF66" s="12" t="s">
        <v>58</v>
      </c>
      <c r="AG66" s="13" t="s">
        <v>59</v>
      </c>
      <c r="AH66" s="11" t="s">
        <v>57</v>
      </c>
      <c r="AI66" s="12" t="s">
        <v>58</v>
      </c>
      <c r="AJ66" s="13" t="s">
        <v>59</v>
      </c>
      <c r="AK66" s="11" t="s">
        <v>57</v>
      </c>
      <c r="AL66" s="12" t="s">
        <v>58</v>
      </c>
      <c r="AM66" s="13" t="s">
        <v>59</v>
      </c>
      <c r="AN66" s="11" t="s">
        <v>57</v>
      </c>
      <c r="AO66" s="12" t="s">
        <v>58</v>
      </c>
      <c r="AP66" s="13" t="s">
        <v>59</v>
      </c>
      <c r="AQ66" s="65"/>
      <c r="AR66" s="88">
        <v>13</v>
      </c>
      <c r="AS66" s="85"/>
    </row>
    <row r="67" spans="1:45" hidden="1" x14ac:dyDescent="0.2">
      <c r="A67" s="93"/>
      <c r="B67" s="97"/>
      <c r="C67" s="95"/>
      <c r="D67" s="25"/>
      <c r="E67" s="26"/>
      <c r="F67" s="27">
        <f t="shared" ref="F67:F79" si="57">SUM(E67:E67)</f>
        <v>0</v>
      </c>
      <c r="G67" s="25"/>
      <c r="H67" s="26"/>
      <c r="I67" s="27">
        <f t="shared" ref="I67:I79" si="58">SUM(H67:H67)</f>
        <v>0</v>
      </c>
      <c r="J67" s="25"/>
      <c r="K67" s="26"/>
      <c r="L67" s="27">
        <f t="shared" ref="L67:L79" si="59">SUM(K67:K67)</f>
        <v>0</v>
      </c>
      <c r="M67" s="25"/>
      <c r="N67" s="26"/>
      <c r="O67" s="27">
        <f t="shared" ref="O67:O79" si="60">SUM(N67:N67)</f>
        <v>0</v>
      </c>
      <c r="P67" s="25"/>
      <c r="Q67" s="26"/>
      <c r="R67" s="27">
        <f t="shared" ref="R67:R79" si="61">SUM(Q67:Q67)</f>
        <v>0</v>
      </c>
      <c r="S67" s="25"/>
      <c r="T67" s="26"/>
      <c r="U67" s="27">
        <f t="shared" ref="U67:U79" si="62">SUM(T67:T67)</f>
        <v>0</v>
      </c>
      <c r="V67" s="25"/>
      <c r="W67" s="26"/>
      <c r="X67" s="27">
        <f t="shared" ref="X67:X79" si="63">SUM(W67:W67)</f>
        <v>0</v>
      </c>
      <c r="Y67" s="25"/>
      <c r="Z67" s="26"/>
      <c r="AA67" s="27">
        <f t="shared" ref="AA67:AA79" si="64">SUM(Z67:Z67)</f>
        <v>0</v>
      </c>
      <c r="AB67" s="25"/>
      <c r="AC67" s="26"/>
      <c r="AD67" s="27">
        <f t="shared" ref="AD67:AD79" si="65">SUM(AC67:AC67)</f>
        <v>0</v>
      </c>
      <c r="AE67" s="25"/>
      <c r="AF67" s="26"/>
      <c r="AG67" s="27">
        <f t="shared" ref="AG67:AG79" si="66">SUM(AF67:AF67)</f>
        <v>0</v>
      </c>
      <c r="AH67" s="25"/>
      <c r="AI67" s="26"/>
      <c r="AJ67" s="27">
        <f t="shared" ref="AJ67:AJ79" si="67">SUM(AI67:AI67)</f>
        <v>0</v>
      </c>
      <c r="AK67" s="25"/>
      <c r="AL67" s="26"/>
      <c r="AM67" s="27">
        <f t="shared" ref="AM67:AM79" si="68">SUM(AL67:AL67)</f>
        <v>0</v>
      </c>
      <c r="AN67" s="25"/>
      <c r="AO67" s="26"/>
      <c r="AP67" s="27">
        <f t="shared" ref="AP67:AP79" si="69">SUM(AO67:AO67)</f>
        <v>0</v>
      </c>
      <c r="AQ67" s="66"/>
      <c r="AR67" s="88">
        <v>13</v>
      </c>
      <c r="AS67" s="85">
        <f t="shared" si="14"/>
        <v>0</v>
      </c>
    </row>
    <row r="68" spans="1:45" x14ac:dyDescent="0.2">
      <c r="A68" s="93"/>
      <c r="B68" s="94" t="s">
        <v>81</v>
      </c>
      <c r="C68" s="95"/>
      <c r="D68" s="25">
        <v>37</v>
      </c>
      <c r="E68" s="26">
        <v>147</v>
      </c>
      <c r="F68" s="27">
        <f t="shared" si="57"/>
        <v>147</v>
      </c>
      <c r="G68" s="25">
        <v>37</v>
      </c>
      <c r="H68" s="26">
        <v>167</v>
      </c>
      <c r="I68" s="27">
        <f t="shared" si="58"/>
        <v>167</v>
      </c>
      <c r="J68" s="25">
        <v>37</v>
      </c>
      <c r="K68" s="26">
        <v>160</v>
      </c>
      <c r="L68" s="27">
        <f t="shared" si="59"/>
        <v>160</v>
      </c>
      <c r="M68" s="25">
        <v>37</v>
      </c>
      <c r="N68" s="26">
        <v>202</v>
      </c>
      <c r="O68" s="27">
        <f t="shared" si="60"/>
        <v>202</v>
      </c>
      <c r="P68" s="25">
        <v>37</v>
      </c>
      <c r="Q68" s="26">
        <v>140</v>
      </c>
      <c r="R68" s="27">
        <f t="shared" si="61"/>
        <v>140</v>
      </c>
      <c r="S68" s="25">
        <v>37</v>
      </c>
      <c r="T68" s="26">
        <v>155</v>
      </c>
      <c r="U68" s="27">
        <f t="shared" si="62"/>
        <v>155</v>
      </c>
      <c r="V68" s="25">
        <v>37</v>
      </c>
      <c r="W68" s="26">
        <v>165</v>
      </c>
      <c r="X68" s="27">
        <f t="shared" si="63"/>
        <v>165</v>
      </c>
      <c r="Y68" s="25">
        <v>37</v>
      </c>
      <c r="Z68" s="26">
        <v>141</v>
      </c>
      <c r="AA68" s="27">
        <f t="shared" si="64"/>
        <v>141</v>
      </c>
      <c r="AB68" s="25">
        <v>37</v>
      </c>
      <c r="AC68" s="26">
        <v>190</v>
      </c>
      <c r="AD68" s="27">
        <f t="shared" si="65"/>
        <v>190</v>
      </c>
      <c r="AE68" s="25">
        <v>37</v>
      </c>
      <c r="AF68" s="26">
        <v>193</v>
      </c>
      <c r="AG68" s="27">
        <f t="shared" si="66"/>
        <v>193</v>
      </c>
      <c r="AH68" s="25">
        <v>37</v>
      </c>
      <c r="AI68" s="26">
        <v>190</v>
      </c>
      <c r="AJ68" s="27">
        <f t="shared" si="67"/>
        <v>190</v>
      </c>
      <c r="AK68" s="25">
        <v>37</v>
      </c>
      <c r="AL68" s="26">
        <v>193</v>
      </c>
      <c r="AM68" s="27">
        <f t="shared" si="68"/>
        <v>193</v>
      </c>
      <c r="AN68" s="25">
        <v>37</v>
      </c>
      <c r="AO68" s="26">
        <v>170</v>
      </c>
      <c r="AP68" s="27">
        <f t="shared" si="69"/>
        <v>170</v>
      </c>
      <c r="AQ68" s="66">
        <f t="shared" ref="AQ68:AQ81" si="70">+F68+I68+L68+O68+R68+U68+X68+AA68+AD68+AG68+AJ68+AM68+AP68</f>
        <v>2213</v>
      </c>
      <c r="AR68" s="88">
        <v>13</v>
      </c>
      <c r="AS68" s="85">
        <f t="shared" ref="AS68:AS132" si="71">AQ68/AR68</f>
        <v>170.23076923076923</v>
      </c>
    </row>
    <row r="69" spans="1:45" x14ac:dyDescent="0.2">
      <c r="A69" s="93"/>
      <c r="B69" s="94" t="s">
        <v>82</v>
      </c>
      <c r="C69" s="95"/>
      <c r="D69" s="25">
        <v>37</v>
      </c>
      <c r="E69" s="26">
        <v>141</v>
      </c>
      <c r="F69" s="27">
        <f t="shared" si="57"/>
        <v>141</v>
      </c>
      <c r="G69" s="25">
        <v>37</v>
      </c>
      <c r="H69" s="26">
        <v>134</v>
      </c>
      <c r="I69" s="27">
        <f t="shared" si="58"/>
        <v>134</v>
      </c>
      <c r="J69" s="25">
        <v>37</v>
      </c>
      <c r="K69" s="26">
        <v>201</v>
      </c>
      <c r="L69" s="27">
        <f t="shared" si="59"/>
        <v>201</v>
      </c>
      <c r="M69" s="25">
        <v>37</v>
      </c>
      <c r="N69" s="26">
        <v>190</v>
      </c>
      <c r="O69" s="27">
        <f>SUM(N69:N69)</f>
        <v>190</v>
      </c>
      <c r="P69" s="25">
        <v>37</v>
      </c>
      <c r="Q69" s="26">
        <v>168</v>
      </c>
      <c r="R69" s="27">
        <f t="shared" si="61"/>
        <v>168</v>
      </c>
      <c r="S69" s="25">
        <v>37</v>
      </c>
      <c r="T69" s="26">
        <v>136</v>
      </c>
      <c r="U69" s="27">
        <f t="shared" si="62"/>
        <v>136</v>
      </c>
      <c r="V69" s="25">
        <v>37</v>
      </c>
      <c r="W69" s="26">
        <v>182</v>
      </c>
      <c r="X69" s="27">
        <f t="shared" si="63"/>
        <v>182</v>
      </c>
      <c r="Y69" s="25">
        <v>37</v>
      </c>
      <c r="Z69" s="26">
        <v>153</v>
      </c>
      <c r="AA69" s="27">
        <f t="shared" si="64"/>
        <v>153</v>
      </c>
      <c r="AB69" s="25">
        <v>37</v>
      </c>
      <c r="AC69" s="26">
        <v>123</v>
      </c>
      <c r="AD69" s="27">
        <f t="shared" si="65"/>
        <v>123</v>
      </c>
      <c r="AE69" s="25">
        <v>37</v>
      </c>
      <c r="AF69" s="26">
        <v>116</v>
      </c>
      <c r="AG69" s="27">
        <f t="shared" si="66"/>
        <v>116</v>
      </c>
      <c r="AH69" s="25">
        <v>37</v>
      </c>
      <c r="AI69" s="26">
        <v>166</v>
      </c>
      <c r="AJ69" s="27">
        <f t="shared" si="67"/>
        <v>166</v>
      </c>
      <c r="AK69" s="25">
        <v>37</v>
      </c>
      <c r="AL69" s="26">
        <v>156</v>
      </c>
      <c r="AM69" s="27">
        <f t="shared" si="68"/>
        <v>156</v>
      </c>
      <c r="AN69" s="25">
        <v>37</v>
      </c>
      <c r="AO69" s="26">
        <v>169</v>
      </c>
      <c r="AP69" s="27">
        <f t="shared" si="69"/>
        <v>169</v>
      </c>
      <c r="AQ69" s="66">
        <f>+F69+I69+L69+O69+R69+U69+X69+AA69+AD69+AG69+AJ69+AM69+AP69</f>
        <v>2035</v>
      </c>
      <c r="AR69" s="88">
        <v>13</v>
      </c>
      <c r="AS69" s="85">
        <f t="shared" si="71"/>
        <v>156.53846153846155</v>
      </c>
    </row>
    <row r="70" spans="1:45" x14ac:dyDescent="0.2">
      <c r="A70" s="93"/>
      <c r="B70" s="94" t="s">
        <v>83</v>
      </c>
      <c r="C70" s="95"/>
      <c r="D70" s="25">
        <v>25</v>
      </c>
      <c r="E70" s="26">
        <v>142</v>
      </c>
      <c r="F70" s="27">
        <f t="shared" si="57"/>
        <v>142</v>
      </c>
      <c r="G70" s="25">
        <v>25</v>
      </c>
      <c r="H70" s="26">
        <v>146</v>
      </c>
      <c r="I70" s="27">
        <f t="shared" si="58"/>
        <v>146</v>
      </c>
      <c r="J70" s="25">
        <v>25</v>
      </c>
      <c r="K70" s="26">
        <v>148</v>
      </c>
      <c r="L70" s="27">
        <f t="shared" si="59"/>
        <v>148</v>
      </c>
      <c r="M70" s="25">
        <v>25</v>
      </c>
      <c r="N70" s="26">
        <v>215</v>
      </c>
      <c r="O70" s="27">
        <f>SUM(N70:N70)</f>
        <v>215</v>
      </c>
      <c r="P70" s="25">
        <v>25</v>
      </c>
      <c r="Q70" s="26">
        <v>243</v>
      </c>
      <c r="R70" s="27">
        <f t="shared" si="61"/>
        <v>243</v>
      </c>
      <c r="S70" s="25">
        <v>25</v>
      </c>
      <c r="T70" s="26">
        <v>190</v>
      </c>
      <c r="U70" s="27">
        <f t="shared" si="62"/>
        <v>190</v>
      </c>
      <c r="V70" s="25">
        <v>25</v>
      </c>
      <c r="W70" s="26">
        <v>176</v>
      </c>
      <c r="X70" s="27">
        <f t="shared" si="63"/>
        <v>176</v>
      </c>
      <c r="Y70" s="25">
        <v>25</v>
      </c>
      <c r="Z70" s="26">
        <v>183</v>
      </c>
      <c r="AA70" s="27">
        <f t="shared" si="64"/>
        <v>183</v>
      </c>
      <c r="AB70" s="25">
        <v>25</v>
      </c>
      <c r="AC70" s="26">
        <v>183</v>
      </c>
      <c r="AD70" s="27">
        <f t="shared" si="65"/>
        <v>183</v>
      </c>
      <c r="AE70" s="25">
        <v>25</v>
      </c>
      <c r="AF70" s="26">
        <v>184</v>
      </c>
      <c r="AG70" s="27">
        <f t="shared" si="66"/>
        <v>184</v>
      </c>
      <c r="AH70" s="25">
        <v>25</v>
      </c>
      <c r="AI70" s="26">
        <v>199</v>
      </c>
      <c r="AJ70" s="27">
        <f t="shared" si="67"/>
        <v>199</v>
      </c>
      <c r="AK70" s="25">
        <v>25</v>
      </c>
      <c r="AL70" s="26">
        <v>176</v>
      </c>
      <c r="AM70" s="27">
        <f t="shared" si="68"/>
        <v>176</v>
      </c>
      <c r="AN70" s="25">
        <v>25</v>
      </c>
      <c r="AO70" s="26">
        <v>210</v>
      </c>
      <c r="AP70" s="27">
        <f t="shared" si="69"/>
        <v>210</v>
      </c>
      <c r="AQ70" s="66">
        <f>+F70+I70+L70+O70+R70+U70+X70+AA70+AD70+AG70+AJ70+AM70+AP70</f>
        <v>2395</v>
      </c>
      <c r="AR70" s="88">
        <v>13</v>
      </c>
      <c r="AS70" s="85">
        <f t="shared" si="71"/>
        <v>184.23076923076923</v>
      </c>
    </row>
    <row r="71" spans="1:45" hidden="1" x14ac:dyDescent="0.2">
      <c r="A71" s="93"/>
      <c r="B71" s="91"/>
      <c r="C71" s="95"/>
      <c r="D71" s="25"/>
      <c r="E71" s="26"/>
      <c r="F71" s="27">
        <f t="shared" si="57"/>
        <v>0</v>
      </c>
      <c r="G71" s="25"/>
      <c r="H71" s="26"/>
      <c r="I71" s="27">
        <f t="shared" si="58"/>
        <v>0</v>
      </c>
      <c r="J71" s="25"/>
      <c r="K71" s="26"/>
      <c r="L71" s="27">
        <f t="shared" si="59"/>
        <v>0</v>
      </c>
      <c r="M71" s="25"/>
      <c r="N71" s="26"/>
      <c r="O71" s="27">
        <f t="shared" si="60"/>
        <v>0</v>
      </c>
      <c r="P71" s="25"/>
      <c r="Q71" s="26"/>
      <c r="R71" s="27">
        <f t="shared" si="61"/>
        <v>0</v>
      </c>
      <c r="S71" s="25"/>
      <c r="T71" s="26"/>
      <c r="U71" s="27">
        <f t="shared" si="62"/>
        <v>0</v>
      </c>
      <c r="V71" s="25"/>
      <c r="W71" s="26"/>
      <c r="X71" s="27">
        <f t="shared" si="63"/>
        <v>0</v>
      </c>
      <c r="Y71" s="25"/>
      <c r="Z71" s="26"/>
      <c r="AA71" s="27">
        <f t="shared" si="64"/>
        <v>0</v>
      </c>
      <c r="AB71" s="25"/>
      <c r="AC71" s="26"/>
      <c r="AD71" s="27">
        <f t="shared" si="65"/>
        <v>0</v>
      </c>
      <c r="AE71" s="25"/>
      <c r="AF71" s="26"/>
      <c r="AG71" s="27">
        <f t="shared" si="66"/>
        <v>0</v>
      </c>
      <c r="AH71" s="25"/>
      <c r="AI71" s="26"/>
      <c r="AJ71" s="27">
        <f t="shared" si="67"/>
        <v>0</v>
      </c>
      <c r="AK71" s="25"/>
      <c r="AL71" s="26"/>
      <c r="AM71" s="27">
        <f t="shared" si="68"/>
        <v>0</v>
      </c>
      <c r="AN71" s="25"/>
      <c r="AO71" s="26"/>
      <c r="AP71" s="27">
        <f t="shared" si="69"/>
        <v>0</v>
      </c>
      <c r="AQ71" s="66">
        <f t="shared" si="70"/>
        <v>0</v>
      </c>
      <c r="AR71" s="88">
        <v>13</v>
      </c>
      <c r="AS71" s="85">
        <f t="shared" si="71"/>
        <v>0</v>
      </c>
    </row>
    <row r="72" spans="1:45" hidden="1" x14ac:dyDescent="0.2">
      <c r="A72" s="93"/>
      <c r="B72" s="97"/>
      <c r="C72" s="95"/>
      <c r="D72" s="25"/>
      <c r="E72" s="26"/>
      <c r="F72" s="27">
        <f t="shared" si="57"/>
        <v>0</v>
      </c>
      <c r="G72" s="25"/>
      <c r="H72" s="26"/>
      <c r="I72" s="27">
        <f t="shared" si="58"/>
        <v>0</v>
      </c>
      <c r="J72" s="25"/>
      <c r="K72" s="26"/>
      <c r="L72" s="27">
        <f t="shared" si="59"/>
        <v>0</v>
      </c>
      <c r="M72" s="25"/>
      <c r="N72" s="26"/>
      <c r="O72" s="27">
        <f t="shared" si="60"/>
        <v>0</v>
      </c>
      <c r="P72" s="25"/>
      <c r="Q72" s="26"/>
      <c r="R72" s="27">
        <f t="shared" si="61"/>
        <v>0</v>
      </c>
      <c r="S72" s="25"/>
      <c r="T72" s="26"/>
      <c r="U72" s="27">
        <f t="shared" si="62"/>
        <v>0</v>
      </c>
      <c r="V72" s="25"/>
      <c r="W72" s="26"/>
      <c r="X72" s="27">
        <f t="shared" si="63"/>
        <v>0</v>
      </c>
      <c r="Y72" s="25"/>
      <c r="Z72" s="26"/>
      <c r="AA72" s="27">
        <f t="shared" si="64"/>
        <v>0</v>
      </c>
      <c r="AB72" s="25"/>
      <c r="AC72" s="26"/>
      <c r="AD72" s="27">
        <f t="shared" si="65"/>
        <v>0</v>
      </c>
      <c r="AE72" s="25"/>
      <c r="AF72" s="26"/>
      <c r="AG72" s="27">
        <f t="shared" si="66"/>
        <v>0</v>
      </c>
      <c r="AH72" s="25"/>
      <c r="AI72" s="26"/>
      <c r="AJ72" s="27">
        <f t="shared" si="67"/>
        <v>0</v>
      </c>
      <c r="AK72" s="25"/>
      <c r="AL72" s="26"/>
      <c r="AM72" s="27">
        <f t="shared" si="68"/>
        <v>0</v>
      </c>
      <c r="AN72" s="25"/>
      <c r="AO72" s="26"/>
      <c r="AP72" s="27">
        <f t="shared" si="69"/>
        <v>0</v>
      </c>
      <c r="AQ72" s="66">
        <f t="shared" si="70"/>
        <v>0</v>
      </c>
      <c r="AR72" s="88">
        <v>13</v>
      </c>
      <c r="AS72" s="85">
        <f t="shared" si="71"/>
        <v>0</v>
      </c>
    </row>
    <row r="73" spans="1:45" hidden="1" x14ac:dyDescent="0.2">
      <c r="A73" s="93"/>
      <c r="B73" s="97"/>
      <c r="C73" s="95"/>
      <c r="D73" s="28"/>
      <c r="E73" s="29"/>
      <c r="F73" s="27">
        <f t="shared" si="57"/>
        <v>0</v>
      </c>
      <c r="G73" s="28"/>
      <c r="H73" s="29"/>
      <c r="I73" s="27">
        <f t="shared" si="58"/>
        <v>0</v>
      </c>
      <c r="J73" s="28"/>
      <c r="K73" s="29"/>
      <c r="L73" s="27">
        <f t="shared" si="59"/>
        <v>0</v>
      </c>
      <c r="M73" s="28"/>
      <c r="N73" s="29"/>
      <c r="O73" s="27">
        <f t="shared" si="60"/>
        <v>0</v>
      </c>
      <c r="P73" s="28"/>
      <c r="Q73" s="29"/>
      <c r="R73" s="27">
        <f t="shared" si="61"/>
        <v>0</v>
      </c>
      <c r="S73" s="28"/>
      <c r="T73" s="29"/>
      <c r="U73" s="27">
        <f t="shared" si="62"/>
        <v>0</v>
      </c>
      <c r="V73" s="28"/>
      <c r="W73" s="29"/>
      <c r="X73" s="27">
        <f t="shared" si="63"/>
        <v>0</v>
      </c>
      <c r="Y73" s="28"/>
      <c r="Z73" s="29"/>
      <c r="AA73" s="27">
        <f t="shared" si="64"/>
        <v>0</v>
      </c>
      <c r="AB73" s="28"/>
      <c r="AC73" s="29"/>
      <c r="AD73" s="27">
        <f t="shared" si="65"/>
        <v>0</v>
      </c>
      <c r="AE73" s="28"/>
      <c r="AF73" s="29"/>
      <c r="AG73" s="27">
        <f t="shared" si="66"/>
        <v>0</v>
      </c>
      <c r="AH73" s="28"/>
      <c r="AI73" s="29"/>
      <c r="AJ73" s="27">
        <f t="shared" si="67"/>
        <v>0</v>
      </c>
      <c r="AK73" s="28"/>
      <c r="AL73" s="29"/>
      <c r="AM73" s="27">
        <f t="shared" si="68"/>
        <v>0</v>
      </c>
      <c r="AN73" s="28"/>
      <c r="AO73" s="29"/>
      <c r="AP73" s="27">
        <f t="shared" si="69"/>
        <v>0</v>
      </c>
      <c r="AQ73" s="66">
        <f t="shared" si="70"/>
        <v>0</v>
      </c>
      <c r="AR73" s="88">
        <v>13</v>
      </c>
      <c r="AS73" s="85">
        <f t="shared" si="71"/>
        <v>0</v>
      </c>
    </row>
    <row r="74" spans="1:45" hidden="1" x14ac:dyDescent="0.2">
      <c r="A74" s="93"/>
      <c r="B74" s="97"/>
      <c r="C74" s="95"/>
      <c r="D74" s="28"/>
      <c r="E74" s="29"/>
      <c r="F74" s="27">
        <f t="shared" si="57"/>
        <v>0</v>
      </c>
      <c r="G74" s="28"/>
      <c r="H74" s="29"/>
      <c r="I74" s="27">
        <f t="shared" si="58"/>
        <v>0</v>
      </c>
      <c r="J74" s="28"/>
      <c r="K74" s="29"/>
      <c r="L74" s="27">
        <f t="shared" si="59"/>
        <v>0</v>
      </c>
      <c r="M74" s="28"/>
      <c r="N74" s="29"/>
      <c r="O74" s="27">
        <f t="shared" si="60"/>
        <v>0</v>
      </c>
      <c r="P74" s="28"/>
      <c r="Q74" s="29"/>
      <c r="R74" s="27">
        <f t="shared" si="61"/>
        <v>0</v>
      </c>
      <c r="S74" s="28"/>
      <c r="T74" s="29"/>
      <c r="U74" s="27">
        <f t="shared" si="62"/>
        <v>0</v>
      </c>
      <c r="V74" s="28"/>
      <c r="W74" s="29"/>
      <c r="X74" s="27">
        <f t="shared" si="63"/>
        <v>0</v>
      </c>
      <c r="Y74" s="28"/>
      <c r="Z74" s="29"/>
      <c r="AA74" s="27">
        <f t="shared" si="64"/>
        <v>0</v>
      </c>
      <c r="AB74" s="28"/>
      <c r="AC74" s="29"/>
      <c r="AD74" s="27">
        <f t="shared" si="65"/>
        <v>0</v>
      </c>
      <c r="AE74" s="28"/>
      <c r="AF74" s="29"/>
      <c r="AG74" s="27">
        <f t="shared" si="66"/>
        <v>0</v>
      </c>
      <c r="AH74" s="28"/>
      <c r="AI74" s="29"/>
      <c r="AJ74" s="27">
        <f t="shared" si="67"/>
        <v>0</v>
      </c>
      <c r="AK74" s="28"/>
      <c r="AL74" s="29"/>
      <c r="AM74" s="27">
        <f t="shared" si="68"/>
        <v>0</v>
      </c>
      <c r="AN74" s="28"/>
      <c r="AO74" s="29"/>
      <c r="AP74" s="27">
        <f t="shared" si="69"/>
        <v>0</v>
      </c>
      <c r="AQ74" s="66">
        <f t="shared" si="70"/>
        <v>0</v>
      </c>
      <c r="AR74" s="88">
        <v>13</v>
      </c>
      <c r="AS74" s="85">
        <f t="shared" si="71"/>
        <v>0</v>
      </c>
    </row>
    <row r="75" spans="1:45" hidden="1" x14ac:dyDescent="0.2">
      <c r="A75" s="93"/>
      <c r="B75" s="97"/>
      <c r="C75" s="95"/>
      <c r="D75" s="28"/>
      <c r="E75" s="29"/>
      <c r="F75" s="27">
        <f t="shared" si="57"/>
        <v>0</v>
      </c>
      <c r="G75" s="28"/>
      <c r="H75" s="29"/>
      <c r="I75" s="27">
        <f t="shared" si="58"/>
        <v>0</v>
      </c>
      <c r="J75" s="28"/>
      <c r="K75" s="29"/>
      <c r="L75" s="27">
        <f t="shared" si="59"/>
        <v>0</v>
      </c>
      <c r="M75" s="28"/>
      <c r="N75" s="29"/>
      <c r="O75" s="27">
        <f t="shared" si="60"/>
        <v>0</v>
      </c>
      <c r="P75" s="28"/>
      <c r="Q75" s="29"/>
      <c r="R75" s="27">
        <f t="shared" si="61"/>
        <v>0</v>
      </c>
      <c r="S75" s="28"/>
      <c r="T75" s="29"/>
      <c r="U75" s="27">
        <f t="shared" si="62"/>
        <v>0</v>
      </c>
      <c r="V75" s="28"/>
      <c r="W75" s="29"/>
      <c r="X75" s="27">
        <f t="shared" si="63"/>
        <v>0</v>
      </c>
      <c r="Y75" s="28"/>
      <c r="Z75" s="29"/>
      <c r="AA75" s="27">
        <f t="shared" si="64"/>
        <v>0</v>
      </c>
      <c r="AB75" s="28"/>
      <c r="AC75" s="29"/>
      <c r="AD75" s="27">
        <f t="shared" si="65"/>
        <v>0</v>
      </c>
      <c r="AE75" s="28"/>
      <c r="AF75" s="29"/>
      <c r="AG75" s="27">
        <f t="shared" si="66"/>
        <v>0</v>
      </c>
      <c r="AH75" s="28"/>
      <c r="AI75" s="29"/>
      <c r="AJ75" s="27">
        <f t="shared" si="67"/>
        <v>0</v>
      </c>
      <c r="AK75" s="28"/>
      <c r="AL75" s="29"/>
      <c r="AM75" s="27">
        <f t="shared" si="68"/>
        <v>0</v>
      </c>
      <c r="AN75" s="28"/>
      <c r="AO75" s="29"/>
      <c r="AP75" s="27">
        <f t="shared" si="69"/>
        <v>0</v>
      </c>
      <c r="AQ75" s="66">
        <f t="shared" si="70"/>
        <v>0</v>
      </c>
      <c r="AR75" s="88">
        <v>13</v>
      </c>
      <c r="AS75" s="85">
        <f t="shared" si="71"/>
        <v>0</v>
      </c>
    </row>
    <row r="76" spans="1:45" hidden="1" x14ac:dyDescent="0.2">
      <c r="A76" s="93"/>
      <c r="B76" s="97"/>
      <c r="C76" s="95"/>
      <c r="D76" s="28"/>
      <c r="E76" s="29"/>
      <c r="F76" s="27">
        <f t="shared" si="57"/>
        <v>0</v>
      </c>
      <c r="G76" s="28"/>
      <c r="H76" s="29"/>
      <c r="I76" s="27">
        <f t="shared" si="58"/>
        <v>0</v>
      </c>
      <c r="J76" s="28"/>
      <c r="K76" s="29"/>
      <c r="L76" s="27">
        <f t="shared" si="59"/>
        <v>0</v>
      </c>
      <c r="M76" s="28"/>
      <c r="N76" s="29"/>
      <c r="O76" s="27">
        <f t="shared" si="60"/>
        <v>0</v>
      </c>
      <c r="P76" s="28"/>
      <c r="Q76" s="29"/>
      <c r="R76" s="27">
        <f t="shared" si="61"/>
        <v>0</v>
      </c>
      <c r="S76" s="28"/>
      <c r="T76" s="29"/>
      <c r="U76" s="27">
        <f t="shared" si="62"/>
        <v>0</v>
      </c>
      <c r="V76" s="28"/>
      <c r="W76" s="29"/>
      <c r="X76" s="27">
        <f t="shared" si="63"/>
        <v>0</v>
      </c>
      <c r="Y76" s="28"/>
      <c r="Z76" s="29"/>
      <c r="AA76" s="27">
        <f t="shared" si="64"/>
        <v>0</v>
      </c>
      <c r="AB76" s="28"/>
      <c r="AC76" s="29"/>
      <c r="AD76" s="27">
        <f t="shared" si="65"/>
        <v>0</v>
      </c>
      <c r="AE76" s="28"/>
      <c r="AF76" s="29"/>
      <c r="AG76" s="27">
        <f t="shared" si="66"/>
        <v>0</v>
      </c>
      <c r="AH76" s="28"/>
      <c r="AI76" s="29"/>
      <c r="AJ76" s="27">
        <f t="shared" si="67"/>
        <v>0</v>
      </c>
      <c r="AK76" s="28"/>
      <c r="AL76" s="29"/>
      <c r="AM76" s="27">
        <f t="shared" si="68"/>
        <v>0</v>
      </c>
      <c r="AN76" s="28"/>
      <c r="AO76" s="29"/>
      <c r="AP76" s="27">
        <f t="shared" si="69"/>
        <v>0</v>
      </c>
      <c r="AQ76" s="66">
        <f t="shared" si="70"/>
        <v>0</v>
      </c>
      <c r="AR76" s="88">
        <v>13</v>
      </c>
      <c r="AS76" s="85">
        <f t="shared" si="71"/>
        <v>0</v>
      </c>
    </row>
    <row r="77" spans="1:45" hidden="1" x14ac:dyDescent="0.2">
      <c r="A77" s="93"/>
      <c r="B77" s="97"/>
      <c r="C77" s="95"/>
      <c r="D77" s="28"/>
      <c r="E77" s="29"/>
      <c r="F77" s="27">
        <f t="shared" si="57"/>
        <v>0</v>
      </c>
      <c r="G77" s="28"/>
      <c r="H77" s="29"/>
      <c r="I77" s="27">
        <f t="shared" si="58"/>
        <v>0</v>
      </c>
      <c r="J77" s="28"/>
      <c r="K77" s="29"/>
      <c r="L77" s="27">
        <f t="shared" si="59"/>
        <v>0</v>
      </c>
      <c r="M77" s="28"/>
      <c r="N77" s="29"/>
      <c r="O77" s="27">
        <f t="shared" si="60"/>
        <v>0</v>
      </c>
      <c r="P77" s="28"/>
      <c r="Q77" s="29"/>
      <c r="R77" s="27">
        <f t="shared" si="61"/>
        <v>0</v>
      </c>
      <c r="S77" s="28"/>
      <c r="T77" s="29"/>
      <c r="U77" s="27">
        <f t="shared" si="62"/>
        <v>0</v>
      </c>
      <c r="V77" s="28"/>
      <c r="W77" s="29"/>
      <c r="X77" s="27">
        <f t="shared" si="63"/>
        <v>0</v>
      </c>
      <c r="Y77" s="28"/>
      <c r="Z77" s="29"/>
      <c r="AA77" s="27">
        <f t="shared" si="64"/>
        <v>0</v>
      </c>
      <c r="AB77" s="28"/>
      <c r="AC77" s="29"/>
      <c r="AD77" s="27">
        <f t="shared" si="65"/>
        <v>0</v>
      </c>
      <c r="AE77" s="28"/>
      <c r="AF77" s="29"/>
      <c r="AG77" s="27">
        <f t="shared" si="66"/>
        <v>0</v>
      </c>
      <c r="AH77" s="28"/>
      <c r="AI77" s="29"/>
      <c r="AJ77" s="27">
        <f t="shared" si="67"/>
        <v>0</v>
      </c>
      <c r="AK77" s="28"/>
      <c r="AL77" s="29"/>
      <c r="AM77" s="27">
        <f t="shared" si="68"/>
        <v>0</v>
      </c>
      <c r="AN77" s="28"/>
      <c r="AO77" s="29"/>
      <c r="AP77" s="27">
        <f t="shared" si="69"/>
        <v>0</v>
      </c>
      <c r="AQ77" s="66">
        <f t="shared" si="70"/>
        <v>0</v>
      </c>
      <c r="AR77" s="88">
        <v>13</v>
      </c>
      <c r="AS77" s="85">
        <f t="shared" si="71"/>
        <v>0</v>
      </c>
    </row>
    <row r="78" spans="1:45" ht="15" x14ac:dyDescent="0.2">
      <c r="A78" s="93"/>
      <c r="B78" s="98" t="s">
        <v>52</v>
      </c>
      <c r="C78" s="99"/>
      <c r="D78" s="30"/>
      <c r="E78" s="31">
        <f>SUM(E68:E77)</f>
        <v>430</v>
      </c>
      <c r="F78" s="27">
        <f t="shared" si="57"/>
        <v>430</v>
      </c>
      <c r="G78" s="30"/>
      <c r="H78" s="31">
        <f>SUM(H67:H77)</f>
        <v>447</v>
      </c>
      <c r="I78" s="27">
        <f t="shared" si="58"/>
        <v>447</v>
      </c>
      <c r="J78" s="30"/>
      <c r="K78" s="31">
        <f>SUM(K67:K77)</f>
        <v>509</v>
      </c>
      <c r="L78" s="27">
        <f t="shared" si="59"/>
        <v>509</v>
      </c>
      <c r="M78" s="30"/>
      <c r="N78" s="31">
        <f>SUM(N67:N77)</f>
        <v>607</v>
      </c>
      <c r="O78" s="27">
        <f t="shared" si="60"/>
        <v>607</v>
      </c>
      <c r="P78" s="30"/>
      <c r="Q78" s="31">
        <f>SUM(Q67:Q77)</f>
        <v>551</v>
      </c>
      <c r="R78" s="27">
        <f t="shared" si="61"/>
        <v>551</v>
      </c>
      <c r="S78" s="30"/>
      <c r="T78" s="31">
        <f>SUM(T67:T77)</f>
        <v>481</v>
      </c>
      <c r="U78" s="27">
        <f t="shared" si="62"/>
        <v>481</v>
      </c>
      <c r="V78" s="30"/>
      <c r="W78" s="31">
        <f>SUM(W67:W77)</f>
        <v>523</v>
      </c>
      <c r="X78" s="27">
        <f t="shared" si="63"/>
        <v>523</v>
      </c>
      <c r="Y78" s="30"/>
      <c r="Z78" s="31">
        <f>SUM(Z67:Z77)</f>
        <v>477</v>
      </c>
      <c r="AA78" s="27">
        <f t="shared" si="64"/>
        <v>477</v>
      </c>
      <c r="AB78" s="30"/>
      <c r="AC78" s="31">
        <f>SUM(AC67:AC77)</f>
        <v>496</v>
      </c>
      <c r="AD78" s="27">
        <f t="shared" si="65"/>
        <v>496</v>
      </c>
      <c r="AE78" s="30"/>
      <c r="AF78" s="31">
        <f>SUM(AF67:AF77)</f>
        <v>493</v>
      </c>
      <c r="AG78" s="27">
        <f t="shared" si="66"/>
        <v>493</v>
      </c>
      <c r="AH78" s="30"/>
      <c r="AI78" s="31">
        <f>SUM(AI67:AI77)</f>
        <v>555</v>
      </c>
      <c r="AJ78" s="27">
        <f t="shared" si="67"/>
        <v>555</v>
      </c>
      <c r="AK78" s="30"/>
      <c r="AL78" s="31">
        <f>SUM(AL67:AL77)</f>
        <v>525</v>
      </c>
      <c r="AM78" s="27">
        <f t="shared" si="68"/>
        <v>525</v>
      </c>
      <c r="AN78" s="30"/>
      <c r="AO78" s="31">
        <f>SUM(AO67:AO77)</f>
        <v>549</v>
      </c>
      <c r="AP78" s="27">
        <f t="shared" si="69"/>
        <v>549</v>
      </c>
      <c r="AQ78" s="66">
        <f t="shared" si="70"/>
        <v>6643</v>
      </c>
      <c r="AR78" s="88">
        <v>13</v>
      </c>
      <c r="AS78" s="85"/>
    </row>
    <row r="79" spans="1:45" ht="15" x14ac:dyDescent="0.2">
      <c r="A79" s="93"/>
      <c r="B79" s="98" t="s">
        <v>53</v>
      </c>
      <c r="C79" s="99"/>
      <c r="D79" s="32">
        <f>SUM(D67:D78)</f>
        <v>99</v>
      </c>
      <c r="E79" s="33">
        <f>($D$79+E78)</f>
        <v>529</v>
      </c>
      <c r="F79" s="34">
        <f t="shared" si="57"/>
        <v>529</v>
      </c>
      <c r="G79" s="32">
        <f>SUM(G67:G78)</f>
        <v>99</v>
      </c>
      <c r="H79" s="33">
        <f>($G$79+H78)</f>
        <v>546</v>
      </c>
      <c r="I79" s="34">
        <f t="shared" si="58"/>
        <v>546</v>
      </c>
      <c r="J79" s="32">
        <f>SUM(J67:J78)</f>
        <v>99</v>
      </c>
      <c r="K79" s="33">
        <f>($J$79+K78)</f>
        <v>608</v>
      </c>
      <c r="L79" s="34">
        <f t="shared" si="59"/>
        <v>608</v>
      </c>
      <c r="M79" s="32">
        <f>SUM(M67:M78)</f>
        <v>99</v>
      </c>
      <c r="N79" s="33">
        <f>($M$79+N78)</f>
        <v>706</v>
      </c>
      <c r="O79" s="34">
        <f t="shared" si="60"/>
        <v>706</v>
      </c>
      <c r="P79" s="32">
        <f>SUM(P67:P78)</f>
        <v>99</v>
      </c>
      <c r="Q79" s="33">
        <f>($P$79+Q78)</f>
        <v>650</v>
      </c>
      <c r="R79" s="34">
        <f t="shared" si="61"/>
        <v>650</v>
      </c>
      <c r="S79" s="32">
        <f>SUM(S67:S78)</f>
        <v>99</v>
      </c>
      <c r="T79" s="33">
        <f>($S$79+T78)</f>
        <v>580</v>
      </c>
      <c r="U79" s="34">
        <f t="shared" si="62"/>
        <v>580</v>
      </c>
      <c r="V79" s="32">
        <f>SUM(V67:V78)</f>
        <v>99</v>
      </c>
      <c r="W79" s="33">
        <f>($V$79+W78)</f>
        <v>622</v>
      </c>
      <c r="X79" s="34">
        <f t="shared" si="63"/>
        <v>622</v>
      </c>
      <c r="Y79" s="32">
        <f>SUM(Y67:Y78)</f>
        <v>99</v>
      </c>
      <c r="Z79" s="33">
        <f>($Y$79+Z78)</f>
        <v>576</v>
      </c>
      <c r="AA79" s="34">
        <f t="shared" si="64"/>
        <v>576</v>
      </c>
      <c r="AB79" s="32">
        <f>SUM(AB67:AB78)</f>
        <v>99</v>
      </c>
      <c r="AC79" s="33">
        <f>($AB$79+AC78)</f>
        <v>595</v>
      </c>
      <c r="AD79" s="34">
        <f t="shared" si="65"/>
        <v>595</v>
      </c>
      <c r="AE79" s="32">
        <f>SUM(AE67:AE78)</f>
        <v>99</v>
      </c>
      <c r="AF79" s="33">
        <f>($AE$79+AF78)</f>
        <v>592</v>
      </c>
      <c r="AG79" s="34">
        <f t="shared" si="66"/>
        <v>592</v>
      </c>
      <c r="AH79" s="32">
        <f>SUM(AH67:AH78)</f>
        <v>99</v>
      </c>
      <c r="AI79" s="33">
        <f>($AH$79+AI78)</f>
        <v>654</v>
      </c>
      <c r="AJ79" s="34">
        <f t="shared" si="67"/>
        <v>654</v>
      </c>
      <c r="AK79" s="32">
        <f>SUM(AK67:AK78)</f>
        <v>99</v>
      </c>
      <c r="AL79" s="33">
        <f>($AK$79+AL78)</f>
        <v>624</v>
      </c>
      <c r="AM79" s="34">
        <f t="shared" si="68"/>
        <v>624</v>
      </c>
      <c r="AN79" s="32">
        <f>SUM(AN67:AN78)</f>
        <v>99</v>
      </c>
      <c r="AO79" s="33">
        <f>($AN$79+AO78)</f>
        <v>648</v>
      </c>
      <c r="AP79" s="34">
        <f t="shared" si="69"/>
        <v>648</v>
      </c>
      <c r="AQ79" s="66">
        <f t="shared" si="70"/>
        <v>7930</v>
      </c>
      <c r="AR79" s="88">
        <v>13</v>
      </c>
      <c r="AS79" s="85"/>
    </row>
    <row r="80" spans="1:45" ht="15" x14ac:dyDescent="0.2">
      <c r="A80" s="93"/>
      <c r="B80" s="100" t="s">
        <v>54</v>
      </c>
      <c r="C80" s="95"/>
      <c r="D80" s="39"/>
      <c r="E80" s="40">
        <f>IF($E$79&gt;0,IF(E79=E95,0.5,IF(E79&gt;E95,1,0)),0)</f>
        <v>0</v>
      </c>
      <c r="F80" s="41">
        <f>IF($E$79&gt;0,IF(F79=F95,0.5,IF(F79&gt;F95,1,0)),0)</f>
        <v>0</v>
      </c>
      <c r="G80" s="39"/>
      <c r="H80" s="40">
        <f>IF($H$79&gt;0,IF(H79=H127,0.5,IF(H79&gt;H127,1,0)),0)</f>
        <v>0</v>
      </c>
      <c r="I80" s="41">
        <f>IF($H$79&gt;0,IF(I79=I127,0.5,IF(I79&gt;I127,1,0)),0)</f>
        <v>0</v>
      </c>
      <c r="J80" s="39"/>
      <c r="K80" s="40">
        <f>IF($K$79&gt;0,IF(K79=K224,0.5,IF(K79&gt;K224,1,0)),0)</f>
        <v>0</v>
      </c>
      <c r="L80" s="41">
        <f>IF($K$79&gt;0,IF(L79=L224,0.5,IF(L79&gt;L224,1,0)),0)</f>
        <v>0</v>
      </c>
      <c r="M80" s="39"/>
      <c r="N80" s="40">
        <f>IF($N$79&gt;0,IF(N79=N46,0.5,IF(N79&gt;N46,1,0)),0)</f>
        <v>1</v>
      </c>
      <c r="O80" s="41">
        <f>IF($N$79&gt;0,IF(O79=O46,0.5,IF(O79&gt;O46,1,0)),0)</f>
        <v>1</v>
      </c>
      <c r="P80" s="39"/>
      <c r="Q80" s="40">
        <f>IF($Q$79&gt;0,IF(Q79=Q159,0.5,IF(Q79&gt;Q159,1,0)),0)</f>
        <v>1</v>
      </c>
      <c r="R80" s="41">
        <f>IF($Q$79&gt;0,IF(R79=R159,0.5,IF(R79&gt;R159,1,0)),0)</f>
        <v>1</v>
      </c>
      <c r="S80" s="39"/>
      <c r="T80" s="40">
        <f>IF($T$79&gt;0,IF(T79=T191,0.5,IF(T79&gt;T191,1,0)),0)</f>
        <v>0</v>
      </c>
      <c r="U80" s="41">
        <f>IF($T$79&gt;0,IF(U79=U191,0.5,IF(U79&gt;U191,1,0)),0)</f>
        <v>0</v>
      </c>
      <c r="V80" s="39"/>
      <c r="W80" s="40">
        <f>IF($W$79&gt;0,IF(W79=W208,0.5,IF(W79&gt;W208,1,0)),0)</f>
        <v>1</v>
      </c>
      <c r="X80" s="41">
        <f>IF($W$79&gt;0,IF(X79=X208,0.5,IF(X79&gt;X208,1,0)),0)</f>
        <v>1</v>
      </c>
      <c r="Y80" s="39"/>
      <c r="Z80" s="40">
        <f>IF($Z$79&gt;0,IF(Z79=Z14,0.5,IF(Z79&gt;Z14,1,0)),0)</f>
        <v>0</v>
      </c>
      <c r="AA80" s="41">
        <f>IF($Z$79&gt;0,IF(AA79=AA14,0.5,IF(AA79&gt;AA14,1,0)),0)</f>
        <v>0</v>
      </c>
      <c r="AB80" s="39"/>
      <c r="AC80" s="40">
        <f>IF($AC$79&gt;0,IF(AC79=AC30,0.5,IF(AC79&gt;AC30,1,0)),0)</f>
        <v>0</v>
      </c>
      <c r="AD80" s="41">
        <f>IF($AC$79&gt;0,IF(AD79=AD30,0.5,IF(AD79&gt;AD30,1,0)),0)</f>
        <v>0</v>
      </c>
      <c r="AE80" s="39"/>
      <c r="AF80" s="40">
        <f>IF($AF$79&gt;0,IF(AF79=AF143,0.5,IF(AF79&gt;AF143,1,0)),0)</f>
        <v>0</v>
      </c>
      <c r="AG80" s="41">
        <f>IF($AF$79&gt;0,IF(AG79=AG143,0.5,IF(AG79&gt;AG143,1,0)),0)</f>
        <v>0</v>
      </c>
      <c r="AH80" s="39"/>
      <c r="AI80" s="40">
        <f>IF($AI$79&gt;0,IF(AI79=AI175,0.5,IF(AI79&gt;AI175,1,0)),0)</f>
        <v>0</v>
      </c>
      <c r="AJ80" s="41">
        <f>IF($AI$79&gt;0,IF(AJ79=AJ175,0.5,IF(AJ79&gt;AJ175,1,0)),0)</f>
        <v>0</v>
      </c>
      <c r="AK80" s="39"/>
      <c r="AL80" s="40">
        <f>IF($AL$79&gt;0,IF(AL79=AL111,0.5,IF(AL79&gt;AL111,1,0)),0)</f>
        <v>0</v>
      </c>
      <c r="AM80" s="41">
        <f>IF($AL$79&gt;0,IF(AM79=AM111,0.5,IF(AM79&gt;AM111,1,0)),0)</f>
        <v>0</v>
      </c>
      <c r="AN80" s="39"/>
      <c r="AO80" s="40">
        <f>IF($AO$79&gt;0,IF(AO79=AO62,0.5,IF(AO79&gt;AO62,1,0)),0)</f>
        <v>1</v>
      </c>
      <c r="AP80" s="43">
        <f>IF($AO$79&gt;0,IF(AP79=AP62,0.5,IF(AP79&gt;AP62,1,0)),0)</f>
        <v>1</v>
      </c>
      <c r="AQ80" s="66">
        <f t="shared" si="70"/>
        <v>4</v>
      </c>
      <c r="AR80" s="88">
        <v>13</v>
      </c>
      <c r="AS80" s="85"/>
    </row>
    <row r="81" spans="1:45" ht="15" x14ac:dyDescent="0.2">
      <c r="A81" s="101"/>
      <c r="B81" s="100" t="s">
        <v>19</v>
      </c>
      <c r="C81" s="100"/>
      <c r="D81" s="37"/>
      <c r="E81" s="35"/>
      <c r="F81" s="42">
        <f>VLOOKUP(F80,CN8:CO10,2,FALSE)</f>
        <v>0</v>
      </c>
      <c r="G81" s="37"/>
      <c r="H81" s="35"/>
      <c r="I81" s="42">
        <f>VLOOKUP(I80,CN8:CO10,2,FALSE)</f>
        <v>0</v>
      </c>
      <c r="J81" s="37"/>
      <c r="K81" s="35"/>
      <c r="L81" s="42">
        <f>VLOOKUP(L80,CN8:CO10,2,FALSE)</f>
        <v>0</v>
      </c>
      <c r="M81" s="37"/>
      <c r="N81" s="35"/>
      <c r="O81" s="42">
        <f>VLOOKUP(O80,CN8:CO10,2,FALSE)</f>
        <v>90</v>
      </c>
      <c r="P81" s="37"/>
      <c r="Q81" s="35"/>
      <c r="R81" s="42">
        <f>VLOOKUP(R80,CN8:CO10,2,FALSE)</f>
        <v>90</v>
      </c>
      <c r="S81" s="37"/>
      <c r="T81" s="35"/>
      <c r="U81" s="42">
        <f>VLOOKUP(U80,CN8:CO10,2,FALSE)</f>
        <v>0</v>
      </c>
      <c r="V81" s="37"/>
      <c r="W81" s="35"/>
      <c r="X81" s="42">
        <f>VLOOKUP(X80,CN8:CO10,2,FALSE)</f>
        <v>90</v>
      </c>
      <c r="Y81" s="37"/>
      <c r="Z81" s="35"/>
      <c r="AA81" s="42">
        <f>VLOOKUP(AA80,CN8:CO10,2,FALSE)</f>
        <v>0</v>
      </c>
      <c r="AB81" s="37"/>
      <c r="AC81" s="35"/>
      <c r="AD81" s="42">
        <f>VLOOKUP(AD80,CN8:CO10,2,FALSE)</f>
        <v>0</v>
      </c>
      <c r="AE81" s="37"/>
      <c r="AF81" s="35"/>
      <c r="AG81" s="42">
        <f>VLOOKUP(AG80,CN8:CO10,2,FALSE)</f>
        <v>0</v>
      </c>
      <c r="AH81" s="37"/>
      <c r="AI81" s="35"/>
      <c r="AJ81" s="42">
        <f>VLOOKUP(AJ80,CN8:CO10,2,FALSE)</f>
        <v>0</v>
      </c>
      <c r="AK81" s="37"/>
      <c r="AL81" s="35"/>
      <c r="AM81" s="42">
        <f>VLOOKUP(AM80,CN8:CO10,2,FALSE)</f>
        <v>0</v>
      </c>
      <c r="AN81" s="37"/>
      <c r="AO81" s="35"/>
      <c r="AP81" s="42">
        <f>VLOOKUP(AP80,CN8:CO10,2,FALSE)</f>
        <v>90</v>
      </c>
      <c r="AQ81" s="66">
        <f t="shared" si="70"/>
        <v>360</v>
      </c>
      <c r="AR81" s="88">
        <v>13</v>
      </c>
      <c r="AS81" s="85"/>
    </row>
    <row r="82" spans="1:45" ht="15" x14ac:dyDescent="0.2">
      <c r="A82" s="102"/>
      <c r="B82" s="112" t="s">
        <v>59</v>
      </c>
      <c r="C82" s="112"/>
      <c r="D82" s="38"/>
      <c r="E82" s="36"/>
      <c r="F82" s="75">
        <f>F79+F81</f>
        <v>529</v>
      </c>
      <c r="G82" s="38"/>
      <c r="H82" s="36"/>
      <c r="I82" s="75">
        <f>I79+I81</f>
        <v>546</v>
      </c>
      <c r="J82" s="38"/>
      <c r="K82" s="36"/>
      <c r="L82" s="76">
        <f>L81+L79</f>
        <v>608</v>
      </c>
      <c r="M82" s="38"/>
      <c r="N82" s="36"/>
      <c r="O82" s="75">
        <f>O79+O81</f>
        <v>796</v>
      </c>
      <c r="P82" s="38"/>
      <c r="Q82" s="36"/>
      <c r="R82" s="75">
        <f>R79+R81</f>
        <v>740</v>
      </c>
      <c r="S82" s="38"/>
      <c r="T82" s="36"/>
      <c r="U82" s="76">
        <f>U81+U79</f>
        <v>580</v>
      </c>
      <c r="V82" s="38"/>
      <c r="W82" s="36"/>
      <c r="X82" s="76">
        <f>X81+X79</f>
        <v>712</v>
      </c>
      <c r="Y82" s="38"/>
      <c r="Z82" s="36"/>
      <c r="AA82" s="76">
        <f>AA81+AA79</f>
        <v>576</v>
      </c>
      <c r="AB82" s="38"/>
      <c r="AC82" s="36"/>
      <c r="AD82" s="76">
        <f>AD81+AD79</f>
        <v>595</v>
      </c>
      <c r="AE82" s="38"/>
      <c r="AF82" s="36"/>
      <c r="AG82" s="76">
        <f>AG81+AG79</f>
        <v>592</v>
      </c>
      <c r="AH82" s="38"/>
      <c r="AI82" s="36"/>
      <c r="AJ82" s="75">
        <f>AJ79+AJ81</f>
        <v>654</v>
      </c>
      <c r="AK82" s="38"/>
      <c r="AL82" s="36"/>
      <c r="AM82" s="76">
        <f>AM81+AM79</f>
        <v>624</v>
      </c>
      <c r="AN82" s="38"/>
      <c r="AO82" s="36"/>
      <c r="AP82" s="76">
        <f>AP81+AP79</f>
        <v>738</v>
      </c>
      <c r="AQ82" s="66">
        <f>AQ81+AQ79</f>
        <v>8290</v>
      </c>
      <c r="AR82" s="88">
        <v>13</v>
      </c>
      <c r="AS82" s="85"/>
    </row>
    <row r="83" spans="1:45" ht="15" x14ac:dyDescent="0.2">
      <c r="A83" s="92">
        <v>6</v>
      </c>
      <c r="B83" s="113" t="s">
        <v>84</v>
      </c>
      <c r="C83" s="114"/>
      <c r="D83" s="11" t="s">
        <v>57</v>
      </c>
      <c r="E83" s="12" t="s">
        <v>58</v>
      </c>
      <c r="F83" s="13" t="s">
        <v>59</v>
      </c>
      <c r="G83" s="11" t="s">
        <v>57</v>
      </c>
      <c r="H83" s="12" t="s">
        <v>58</v>
      </c>
      <c r="I83" s="13" t="s">
        <v>59</v>
      </c>
      <c r="J83" s="11" t="s">
        <v>57</v>
      </c>
      <c r="K83" s="12" t="s">
        <v>58</v>
      </c>
      <c r="L83" s="13" t="s">
        <v>59</v>
      </c>
      <c r="M83" s="11" t="s">
        <v>57</v>
      </c>
      <c r="N83" s="12" t="s">
        <v>58</v>
      </c>
      <c r="O83" s="13" t="s">
        <v>59</v>
      </c>
      <c r="P83" s="11" t="s">
        <v>57</v>
      </c>
      <c r="Q83" s="12" t="s">
        <v>58</v>
      </c>
      <c r="R83" s="13" t="s">
        <v>59</v>
      </c>
      <c r="S83" s="11" t="s">
        <v>57</v>
      </c>
      <c r="T83" s="12" t="s">
        <v>58</v>
      </c>
      <c r="U83" s="13" t="s">
        <v>59</v>
      </c>
      <c r="V83" s="11" t="s">
        <v>57</v>
      </c>
      <c r="W83" s="12" t="s">
        <v>58</v>
      </c>
      <c r="X83" s="13" t="s">
        <v>59</v>
      </c>
      <c r="Y83" s="11" t="s">
        <v>57</v>
      </c>
      <c r="Z83" s="12" t="s">
        <v>58</v>
      </c>
      <c r="AA83" s="13" t="s">
        <v>59</v>
      </c>
      <c r="AB83" s="11" t="s">
        <v>57</v>
      </c>
      <c r="AC83" s="12" t="s">
        <v>58</v>
      </c>
      <c r="AD83" s="13" t="s">
        <v>59</v>
      </c>
      <c r="AE83" s="11" t="s">
        <v>57</v>
      </c>
      <c r="AF83" s="12" t="s">
        <v>58</v>
      </c>
      <c r="AG83" s="13" t="s">
        <v>59</v>
      </c>
      <c r="AH83" s="11" t="s">
        <v>57</v>
      </c>
      <c r="AI83" s="12" t="s">
        <v>58</v>
      </c>
      <c r="AJ83" s="13" t="s">
        <v>59</v>
      </c>
      <c r="AK83" s="11" t="s">
        <v>57</v>
      </c>
      <c r="AL83" s="12" t="s">
        <v>58</v>
      </c>
      <c r="AM83" s="13" t="s">
        <v>59</v>
      </c>
      <c r="AN83" s="11" t="s">
        <v>57</v>
      </c>
      <c r="AO83" s="12" t="s">
        <v>58</v>
      </c>
      <c r="AP83" s="13" t="s">
        <v>59</v>
      </c>
      <c r="AQ83" s="65"/>
      <c r="AR83" s="88">
        <v>13</v>
      </c>
      <c r="AS83" s="85"/>
    </row>
    <row r="84" spans="1:45" hidden="1" x14ac:dyDescent="0.2">
      <c r="A84" s="93"/>
      <c r="B84" s="97"/>
      <c r="C84" s="95"/>
      <c r="D84" s="25"/>
      <c r="E84" s="26"/>
      <c r="F84" s="27">
        <f t="shared" ref="F84:F95" si="72">SUM(E84:E84)</f>
        <v>0</v>
      </c>
      <c r="G84" s="25"/>
      <c r="H84" s="26"/>
      <c r="I84" s="27">
        <f t="shared" ref="I84:I95" si="73">SUM(H84:H84)</f>
        <v>0</v>
      </c>
      <c r="J84" s="25"/>
      <c r="K84" s="26"/>
      <c r="L84" s="27">
        <f t="shared" ref="L84:L95" si="74">SUM(K84:K84)</f>
        <v>0</v>
      </c>
      <c r="M84" s="25"/>
      <c r="N84" s="26"/>
      <c r="O84" s="27">
        <f t="shared" ref="O84:O95" si="75">SUM(N84:N84)</f>
        <v>0</v>
      </c>
      <c r="P84" s="25"/>
      <c r="Q84" s="26"/>
      <c r="R84" s="27">
        <f t="shared" ref="R84:R95" si="76">SUM(Q84:Q84)</f>
        <v>0</v>
      </c>
      <c r="S84" s="25"/>
      <c r="T84" s="26"/>
      <c r="U84" s="27">
        <f t="shared" ref="U84:U95" si="77">SUM(T84:T84)</f>
        <v>0</v>
      </c>
      <c r="V84" s="25"/>
      <c r="W84" s="26"/>
      <c r="X84" s="27">
        <f t="shared" ref="X84:X95" si="78">SUM(W84:W84)</f>
        <v>0</v>
      </c>
      <c r="Y84" s="25"/>
      <c r="Z84" s="26"/>
      <c r="AA84" s="27">
        <f t="shared" ref="AA84:AA95" si="79">SUM(Z84:Z84)</f>
        <v>0</v>
      </c>
      <c r="AB84" s="25"/>
      <c r="AC84" s="26"/>
      <c r="AD84" s="27">
        <f t="shared" ref="AD84:AD95" si="80">SUM(AC84:AC84)</f>
        <v>0</v>
      </c>
      <c r="AE84" s="25"/>
      <c r="AF84" s="26"/>
      <c r="AG84" s="27">
        <f t="shared" ref="AG84:AG95" si="81">SUM(AF84:AF84)</f>
        <v>0</v>
      </c>
      <c r="AH84" s="25"/>
      <c r="AI84" s="26"/>
      <c r="AJ84" s="27">
        <f t="shared" ref="AJ84:AJ95" si="82">SUM(AI84:AI84)</f>
        <v>0</v>
      </c>
      <c r="AK84" s="25"/>
      <c r="AL84" s="26"/>
      <c r="AM84" s="27">
        <f t="shared" ref="AM84:AM95" si="83">SUM(AL84:AL84)</f>
        <v>0</v>
      </c>
      <c r="AN84" s="25"/>
      <c r="AO84" s="26"/>
      <c r="AP84" s="27">
        <f t="shared" ref="AP84:AP95" si="84">SUM(AO84:AO84)</f>
        <v>0</v>
      </c>
      <c r="AQ84" s="66"/>
      <c r="AR84" s="88">
        <v>7</v>
      </c>
      <c r="AS84" s="85">
        <f t="shared" si="71"/>
        <v>0</v>
      </c>
    </row>
    <row r="85" spans="1:45" x14ac:dyDescent="0.2">
      <c r="A85" s="93"/>
      <c r="B85" s="94" t="s">
        <v>7</v>
      </c>
      <c r="C85" s="95"/>
      <c r="D85" s="25">
        <v>40</v>
      </c>
      <c r="E85" s="26">
        <v>175</v>
      </c>
      <c r="F85" s="27">
        <f t="shared" si="72"/>
        <v>175</v>
      </c>
      <c r="G85" s="25">
        <v>40</v>
      </c>
      <c r="H85" s="26">
        <v>134</v>
      </c>
      <c r="I85" s="27">
        <f t="shared" si="73"/>
        <v>134</v>
      </c>
      <c r="J85" s="25">
        <v>40</v>
      </c>
      <c r="K85" s="26">
        <v>174</v>
      </c>
      <c r="L85" s="27">
        <f t="shared" si="74"/>
        <v>174</v>
      </c>
      <c r="M85" s="25">
        <v>40</v>
      </c>
      <c r="N85" s="26">
        <v>163</v>
      </c>
      <c r="O85" s="27">
        <f t="shared" si="75"/>
        <v>163</v>
      </c>
      <c r="P85" s="25">
        <v>40</v>
      </c>
      <c r="Q85" s="26">
        <v>109</v>
      </c>
      <c r="R85" s="27">
        <f t="shared" si="76"/>
        <v>109</v>
      </c>
      <c r="S85" s="25"/>
      <c r="T85" s="26"/>
      <c r="U85" s="27">
        <f t="shared" si="77"/>
        <v>0</v>
      </c>
      <c r="V85" s="25">
        <v>40</v>
      </c>
      <c r="W85" s="26">
        <v>157</v>
      </c>
      <c r="X85" s="27">
        <f t="shared" si="78"/>
        <v>157</v>
      </c>
      <c r="Y85" s="25"/>
      <c r="Z85" s="26"/>
      <c r="AA85" s="27">
        <f t="shared" si="79"/>
        <v>0</v>
      </c>
      <c r="AB85" s="25">
        <v>40</v>
      </c>
      <c r="AC85" s="26">
        <v>157</v>
      </c>
      <c r="AD85" s="27">
        <f t="shared" si="80"/>
        <v>157</v>
      </c>
      <c r="AE85" s="25">
        <v>40</v>
      </c>
      <c r="AF85" s="26">
        <v>173</v>
      </c>
      <c r="AG85" s="27">
        <f t="shared" si="81"/>
        <v>173</v>
      </c>
      <c r="AH85" s="25">
        <v>40</v>
      </c>
      <c r="AI85" s="26">
        <v>173</v>
      </c>
      <c r="AJ85" s="27">
        <f t="shared" si="82"/>
        <v>173</v>
      </c>
      <c r="AK85" s="25">
        <v>40</v>
      </c>
      <c r="AL85" s="26">
        <v>149</v>
      </c>
      <c r="AM85" s="27">
        <f t="shared" si="83"/>
        <v>149</v>
      </c>
      <c r="AN85" s="25"/>
      <c r="AO85" s="26"/>
      <c r="AP85" s="27">
        <f t="shared" si="84"/>
        <v>0</v>
      </c>
      <c r="AQ85" s="66">
        <f t="shared" ref="AQ85:AQ92" si="85">+F85+I85+L85+O85+R85+U85+X85+AA85+AD85+AG85+AJ85+AM85+AP85</f>
        <v>1564</v>
      </c>
      <c r="AR85" s="88">
        <v>10</v>
      </c>
      <c r="AS85" s="85">
        <f t="shared" si="71"/>
        <v>156.4</v>
      </c>
    </row>
    <row r="86" spans="1:45" x14ac:dyDescent="0.2">
      <c r="A86" s="93"/>
      <c r="B86" s="94" t="s">
        <v>85</v>
      </c>
      <c r="C86" s="95"/>
      <c r="D86" s="25">
        <v>44</v>
      </c>
      <c r="E86" s="26">
        <v>161</v>
      </c>
      <c r="F86" s="27">
        <f t="shared" si="72"/>
        <v>161</v>
      </c>
      <c r="G86" s="25"/>
      <c r="H86" s="26"/>
      <c r="I86" s="27">
        <f t="shared" si="73"/>
        <v>0</v>
      </c>
      <c r="J86" s="25">
        <v>44</v>
      </c>
      <c r="K86" s="26">
        <v>146</v>
      </c>
      <c r="L86" s="27">
        <f t="shared" si="74"/>
        <v>146</v>
      </c>
      <c r="M86" s="25"/>
      <c r="N86" s="26"/>
      <c r="O86" s="27">
        <f t="shared" si="75"/>
        <v>0</v>
      </c>
      <c r="P86" s="25">
        <v>44</v>
      </c>
      <c r="Q86" s="26">
        <v>175</v>
      </c>
      <c r="R86" s="27">
        <f t="shared" si="76"/>
        <v>175</v>
      </c>
      <c r="S86" s="25">
        <v>44</v>
      </c>
      <c r="T86" s="26">
        <v>151</v>
      </c>
      <c r="U86" s="27">
        <f t="shared" si="77"/>
        <v>151</v>
      </c>
      <c r="V86" s="25">
        <v>44</v>
      </c>
      <c r="W86" s="26">
        <v>181</v>
      </c>
      <c r="X86" s="27">
        <f t="shared" si="78"/>
        <v>181</v>
      </c>
      <c r="Y86" s="25">
        <v>44</v>
      </c>
      <c r="Z86" s="26">
        <v>137</v>
      </c>
      <c r="AA86" s="27">
        <f t="shared" si="79"/>
        <v>137</v>
      </c>
      <c r="AB86" s="25"/>
      <c r="AC86" s="26"/>
      <c r="AD86" s="27">
        <f t="shared" si="80"/>
        <v>0</v>
      </c>
      <c r="AE86" s="25">
        <v>44</v>
      </c>
      <c r="AF86" s="26">
        <v>175</v>
      </c>
      <c r="AG86" s="27">
        <f t="shared" si="81"/>
        <v>175</v>
      </c>
      <c r="AH86" s="25">
        <v>44</v>
      </c>
      <c r="AI86" s="26">
        <v>202</v>
      </c>
      <c r="AJ86" s="27">
        <f t="shared" si="82"/>
        <v>202</v>
      </c>
      <c r="AK86" s="25">
        <v>44</v>
      </c>
      <c r="AL86" s="26">
        <v>169</v>
      </c>
      <c r="AM86" s="27">
        <f t="shared" si="83"/>
        <v>169</v>
      </c>
      <c r="AN86" s="25">
        <v>44</v>
      </c>
      <c r="AO86" s="26">
        <v>173</v>
      </c>
      <c r="AP86" s="27">
        <f t="shared" si="84"/>
        <v>173</v>
      </c>
      <c r="AQ86" s="66">
        <f t="shared" si="85"/>
        <v>1670</v>
      </c>
      <c r="AR86" s="88">
        <v>10</v>
      </c>
      <c r="AS86" s="85">
        <f t="shared" si="71"/>
        <v>167</v>
      </c>
    </row>
    <row r="87" spans="1:45" x14ac:dyDescent="0.2">
      <c r="A87" s="93"/>
      <c r="B87" s="94" t="s">
        <v>86</v>
      </c>
      <c r="C87" s="95"/>
      <c r="D87" s="25">
        <v>36</v>
      </c>
      <c r="E87" s="26">
        <v>183</v>
      </c>
      <c r="F87" s="27">
        <f t="shared" si="72"/>
        <v>183</v>
      </c>
      <c r="G87" s="25">
        <v>36</v>
      </c>
      <c r="H87" s="26">
        <v>139</v>
      </c>
      <c r="I87" s="27">
        <f t="shared" si="73"/>
        <v>139</v>
      </c>
      <c r="J87" s="25">
        <v>36</v>
      </c>
      <c r="K87" s="26">
        <v>183</v>
      </c>
      <c r="L87" s="27">
        <f t="shared" si="74"/>
        <v>183</v>
      </c>
      <c r="M87" s="25">
        <v>36</v>
      </c>
      <c r="N87" s="26">
        <v>177</v>
      </c>
      <c r="O87" s="27">
        <f t="shared" si="75"/>
        <v>177</v>
      </c>
      <c r="P87" s="25">
        <v>36</v>
      </c>
      <c r="Q87" s="26">
        <v>143</v>
      </c>
      <c r="R87" s="27">
        <f t="shared" si="76"/>
        <v>143</v>
      </c>
      <c r="S87" s="25">
        <v>36</v>
      </c>
      <c r="T87" s="26">
        <v>187</v>
      </c>
      <c r="U87" s="27">
        <f t="shared" si="77"/>
        <v>187</v>
      </c>
      <c r="V87" s="25">
        <v>36</v>
      </c>
      <c r="W87" s="26">
        <v>217</v>
      </c>
      <c r="X87" s="27">
        <f t="shared" si="78"/>
        <v>217</v>
      </c>
      <c r="Y87" s="25">
        <v>36</v>
      </c>
      <c r="Z87" s="26">
        <v>182</v>
      </c>
      <c r="AA87" s="27">
        <f t="shared" si="79"/>
        <v>182</v>
      </c>
      <c r="AB87" s="25">
        <v>36</v>
      </c>
      <c r="AC87" s="26">
        <v>253</v>
      </c>
      <c r="AD87" s="27">
        <f t="shared" si="80"/>
        <v>253</v>
      </c>
      <c r="AE87" s="25">
        <v>36</v>
      </c>
      <c r="AF87" s="26">
        <v>156</v>
      </c>
      <c r="AG87" s="27">
        <f t="shared" si="81"/>
        <v>156</v>
      </c>
      <c r="AH87" s="25"/>
      <c r="AI87" s="26"/>
      <c r="AJ87" s="27">
        <f t="shared" si="82"/>
        <v>0</v>
      </c>
      <c r="AK87" s="25"/>
      <c r="AL87" s="26"/>
      <c r="AM87" s="27">
        <f t="shared" si="83"/>
        <v>0</v>
      </c>
      <c r="AN87" s="25">
        <v>36</v>
      </c>
      <c r="AO87" s="26">
        <v>180</v>
      </c>
      <c r="AP87" s="27">
        <f t="shared" si="84"/>
        <v>180</v>
      </c>
      <c r="AQ87" s="66">
        <f>+F87+I87+L87+O87+R87+U87+X87+AA87+AD87+AG87+AJ87+AM87+AP87</f>
        <v>2000</v>
      </c>
      <c r="AR87" s="88">
        <v>11</v>
      </c>
      <c r="AS87" s="85">
        <f t="shared" si="71"/>
        <v>181.81818181818181</v>
      </c>
    </row>
    <row r="88" spans="1:45" x14ac:dyDescent="0.2">
      <c r="A88" s="93"/>
      <c r="B88" s="94" t="s">
        <v>87</v>
      </c>
      <c r="C88" s="95"/>
      <c r="D88" s="25"/>
      <c r="E88" s="26"/>
      <c r="F88" s="27">
        <f t="shared" si="72"/>
        <v>0</v>
      </c>
      <c r="G88" s="25">
        <v>60</v>
      </c>
      <c r="H88" s="26">
        <v>126</v>
      </c>
      <c r="I88" s="27">
        <f t="shared" si="73"/>
        <v>126</v>
      </c>
      <c r="J88" s="25"/>
      <c r="K88" s="26"/>
      <c r="L88" s="27">
        <f t="shared" si="74"/>
        <v>0</v>
      </c>
      <c r="M88" s="25">
        <v>60</v>
      </c>
      <c r="N88" s="26">
        <v>114</v>
      </c>
      <c r="O88" s="27">
        <f t="shared" si="75"/>
        <v>114</v>
      </c>
      <c r="P88" s="25"/>
      <c r="Q88" s="26"/>
      <c r="R88" s="27">
        <f t="shared" si="76"/>
        <v>0</v>
      </c>
      <c r="S88" s="25">
        <v>60</v>
      </c>
      <c r="T88" s="26">
        <v>123</v>
      </c>
      <c r="U88" s="27">
        <f t="shared" si="77"/>
        <v>123</v>
      </c>
      <c r="V88" s="25"/>
      <c r="W88" s="26"/>
      <c r="X88" s="27">
        <f t="shared" si="78"/>
        <v>0</v>
      </c>
      <c r="Y88" s="25">
        <v>60</v>
      </c>
      <c r="Z88" s="26">
        <v>145</v>
      </c>
      <c r="AA88" s="27">
        <f t="shared" si="79"/>
        <v>145</v>
      </c>
      <c r="AB88" s="25">
        <v>60</v>
      </c>
      <c r="AC88" s="26">
        <v>135</v>
      </c>
      <c r="AD88" s="27">
        <f t="shared" si="80"/>
        <v>135</v>
      </c>
      <c r="AE88" s="25"/>
      <c r="AF88" s="26"/>
      <c r="AG88" s="27">
        <f t="shared" si="81"/>
        <v>0</v>
      </c>
      <c r="AH88" s="25">
        <v>60</v>
      </c>
      <c r="AI88" s="26">
        <v>168</v>
      </c>
      <c r="AJ88" s="27">
        <f t="shared" si="82"/>
        <v>168</v>
      </c>
      <c r="AK88" s="25">
        <v>60</v>
      </c>
      <c r="AL88" s="26">
        <v>151</v>
      </c>
      <c r="AM88" s="27">
        <f t="shared" si="83"/>
        <v>151</v>
      </c>
      <c r="AN88" s="25">
        <v>60</v>
      </c>
      <c r="AO88" s="26">
        <v>156</v>
      </c>
      <c r="AP88" s="27">
        <f t="shared" si="84"/>
        <v>156</v>
      </c>
      <c r="AQ88" s="66">
        <f t="shared" si="85"/>
        <v>1118</v>
      </c>
      <c r="AR88" s="88">
        <v>8</v>
      </c>
      <c r="AS88" s="85">
        <f t="shared" si="71"/>
        <v>139.75</v>
      </c>
    </row>
    <row r="89" spans="1:45" hidden="1" x14ac:dyDescent="0.2">
      <c r="A89" s="93"/>
      <c r="B89" s="97"/>
      <c r="C89" s="95"/>
      <c r="D89" s="28"/>
      <c r="E89" s="29"/>
      <c r="F89" s="27">
        <f t="shared" si="72"/>
        <v>0</v>
      </c>
      <c r="G89" s="28"/>
      <c r="H89" s="29"/>
      <c r="I89" s="27">
        <f t="shared" si="73"/>
        <v>0</v>
      </c>
      <c r="J89" s="28"/>
      <c r="K89" s="29"/>
      <c r="L89" s="27">
        <f t="shared" si="74"/>
        <v>0</v>
      </c>
      <c r="M89" s="28"/>
      <c r="N89" s="29"/>
      <c r="O89" s="27">
        <f t="shared" si="75"/>
        <v>0</v>
      </c>
      <c r="P89" s="28"/>
      <c r="Q89" s="29"/>
      <c r="R89" s="27">
        <f t="shared" si="76"/>
        <v>0</v>
      </c>
      <c r="S89" s="28"/>
      <c r="T89" s="29"/>
      <c r="U89" s="27">
        <f t="shared" si="77"/>
        <v>0</v>
      </c>
      <c r="V89" s="28"/>
      <c r="W89" s="29"/>
      <c r="X89" s="27">
        <f t="shared" si="78"/>
        <v>0</v>
      </c>
      <c r="Y89" s="28"/>
      <c r="Z89" s="29"/>
      <c r="AA89" s="27">
        <f t="shared" si="79"/>
        <v>0</v>
      </c>
      <c r="AB89" s="28"/>
      <c r="AC89" s="29"/>
      <c r="AD89" s="27">
        <f t="shared" si="80"/>
        <v>0</v>
      </c>
      <c r="AE89" s="28"/>
      <c r="AF89" s="29"/>
      <c r="AG89" s="27">
        <f t="shared" si="81"/>
        <v>0</v>
      </c>
      <c r="AH89" s="28"/>
      <c r="AI89" s="29"/>
      <c r="AJ89" s="27">
        <f t="shared" si="82"/>
        <v>0</v>
      </c>
      <c r="AK89" s="28"/>
      <c r="AL89" s="29"/>
      <c r="AM89" s="27">
        <f t="shared" si="83"/>
        <v>0</v>
      </c>
      <c r="AN89" s="28"/>
      <c r="AO89" s="29"/>
      <c r="AP89" s="27">
        <f t="shared" si="84"/>
        <v>0</v>
      </c>
      <c r="AQ89" s="66">
        <f t="shared" si="85"/>
        <v>0</v>
      </c>
      <c r="AR89" s="88">
        <v>7</v>
      </c>
      <c r="AS89" s="85">
        <f t="shared" si="71"/>
        <v>0</v>
      </c>
    </row>
    <row r="90" spans="1:45" hidden="1" x14ac:dyDescent="0.2">
      <c r="A90" s="93"/>
      <c r="B90" s="97"/>
      <c r="C90" s="95"/>
      <c r="D90" s="28"/>
      <c r="E90" s="29"/>
      <c r="F90" s="27">
        <f t="shared" si="72"/>
        <v>0</v>
      </c>
      <c r="G90" s="28"/>
      <c r="H90" s="29"/>
      <c r="I90" s="27">
        <f t="shared" si="73"/>
        <v>0</v>
      </c>
      <c r="J90" s="28"/>
      <c r="K90" s="29"/>
      <c r="L90" s="27">
        <f t="shared" si="74"/>
        <v>0</v>
      </c>
      <c r="M90" s="28"/>
      <c r="N90" s="29"/>
      <c r="O90" s="27">
        <f t="shared" si="75"/>
        <v>0</v>
      </c>
      <c r="P90" s="28"/>
      <c r="Q90" s="29"/>
      <c r="R90" s="27">
        <f t="shared" si="76"/>
        <v>0</v>
      </c>
      <c r="S90" s="28"/>
      <c r="T90" s="29"/>
      <c r="U90" s="27">
        <f t="shared" si="77"/>
        <v>0</v>
      </c>
      <c r="V90" s="28"/>
      <c r="W90" s="29"/>
      <c r="X90" s="27">
        <f t="shared" si="78"/>
        <v>0</v>
      </c>
      <c r="Y90" s="28"/>
      <c r="Z90" s="29"/>
      <c r="AA90" s="27">
        <f t="shared" si="79"/>
        <v>0</v>
      </c>
      <c r="AB90" s="28"/>
      <c r="AC90" s="29"/>
      <c r="AD90" s="27">
        <f t="shared" si="80"/>
        <v>0</v>
      </c>
      <c r="AE90" s="28"/>
      <c r="AF90" s="29"/>
      <c r="AG90" s="27">
        <f t="shared" si="81"/>
        <v>0</v>
      </c>
      <c r="AH90" s="28"/>
      <c r="AI90" s="29"/>
      <c r="AJ90" s="27">
        <f t="shared" si="82"/>
        <v>0</v>
      </c>
      <c r="AK90" s="28"/>
      <c r="AL90" s="29"/>
      <c r="AM90" s="27">
        <f t="shared" si="83"/>
        <v>0</v>
      </c>
      <c r="AN90" s="28"/>
      <c r="AO90" s="29"/>
      <c r="AP90" s="27">
        <f t="shared" si="84"/>
        <v>0</v>
      </c>
      <c r="AQ90" s="66">
        <f t="shared" si="85"/>
        <v>0</v>
      </c>
      <c r="AR90" s="88">
        <v>7</v>
      </c>
      <c r="AS90" s="85">
        <f t="shared" si="71"/>
        <v>0</v>
      </c>
    </row>
    <row r="91" spans="1:45" hidden="1" x14ac:dyDescent="0.2">
      <c r="A91" s="93"/>
      <c r="B91" s="94"/>
      <c r="C91" s="95"/>
      <c r="D91" s="28"/>
      <c r="E91" s="29"/>
      <c r="F91" s="27">
        <f t="shared" si="72"/>
        <v>0</v>
      </c>
      <c r="G91" s="28"/>
      <c r="H91" s="29"/>
      <c r="I91" s="27">
        <f t="shared" si="73"/>
        <v>0</v>
      </c>
      <c r="J91" s="28"/>
      <c r="K91" s="29"/>
      <c r="L91" s="27">
        <f t="shared" si="74"/>
        <v>0</v>
      </c>
      <c r="M91" s="28"/>
      <c r="N91" s="29"/>
      <c r="O91" s="27">
        <f t="shared" si="75"/>
        <v>0</v>
      </c>
      <c r="P91" s="28"/>
      <c r="Q91" s="29"/>
      <c r="R91" s="27">
        <f t="shared" si="76"/>
        <v>0</v>
      </c>
      <c r="S91" s="28"/>
      <c r="T91" s="29"/>
      <c r="U91" s="27">
        <f t="shared" si="77"/>
        <v>0</v>
      </c>
      <c r="V91" s="28"/>
      <c r="W91" s="29"/>
      <c r="X91" s="27">
        <f t="shared" si="78"/>
        <v>0</v>
      </c>
      <c r="Y91" s="28"/>
      <c r="Z91" s="29"/>
      <c r="AA91" s="27">
        <f t="shared" si="79"/>
        <v>0</v>
      </c>
      <c r="AB91" s="28"/>
      <c r="AC91" s="29"/>
      <c r="AD91" s="27">
        <f t="shared" si="80"/>
        <v>0</v>
      </c>
      <c r="AE91" s="28"/>
      <c r="AF91" s="29"/>
      <c r="AG91" s="27">
        <f t="shared" si="81"/>
        <v>0</v>
      </c>
      <c r="AH91" s="28"/>
      <c r="AI91" s="29"/>
      <c r="AJ91" s="27">
        <f t="shared" si="82"/>
        <v>0</v>
      </c>
      <c r="AK91" s="28"/>
      <c r="AL91" s="29"/>
      <c r="AM91" s="27">
        <f t="shared" si="83"/>
        <v>0</v>
      </c>
      <c r="AN91" s="28"/>
      <c r="AO91" s="29"/>
      <c r="AP91" s="27">
        <f t="shared" si="84"/>
        <v>0</v>
      </c>
      <c r="AQ91" s="66">
        <f t="shared" si="85"/>
        <v>0</v>
      </c>
      <c r="AR91" s="88">
        <v>7</v>
      </c>
      <c r="AS91" s="85">
        <f t="shared" si="71"/>
        <v>0</v>
      </c>
    </row>
    <row r="92" spans="1:45" hidden="1" x14ac:dyDescent="0.2">
      <c r="A92" s="93"/>
      <c r="B92" s="97"/>
      <c r="C92" s="95"/>
      <c r="D92" s="28"/>
      <c r="E92" s="29"/>
      <c r="F92" s="27">
        <f t="shared" si="72"/>
        <v>0</v>
      </c>
      <c r="G92" s="28"/>
      <c r="H92" s="29"/>
      <c r="I92" s="27">
        <f t="shared" si="73"/>
        <v>0</v>
      </c>
      <c r="J92" s="28"/>
      <c r="K92" s="29"/>
      <c r="L92" s="27">
        <f t="shared" si="74"/>
        <v>0</v>
      </c>
      <c r="M92" s="28"/>
      <c r="N92" s="29"/>
      <c r="O92" s="27">
        <f t="shared" si="75"/>
        <v>0</v>
      </c>
      <c r="P92" s="28"/>
      <c r="Q92" s="29"/>
      <c r="R92" s="27">
        <f t="shared" si="76"/>
        <v>0</v>
      </c>
      <c r="S92" s="28"/>
      <c r="T92" s="29"/>
      <c r="U92" s="27">
        <f t="shared" si="77"/>
        <v>0</v>
      </c>
      <c r="V92" s="28"/>
      <c r="W92" s="29"/>
      <c r="X92" s="27">
        <f t="shared" si="78"/>
        <v>0</v>
      </c>
      <c r="Y92" s="28"/>
      <c r="Z92" s="29"/>
      <c r="AA92" s="27">
        <f t="shared" si="79"/>
        <v>0</v>
      </c>
      <c r="AB92" s="28"/>
      <c r="AC92" s="29"/>
      <c r="AD92" s="27">
        <f t="shared" si="80"/>
        <v>0</v>
      </c>
      <c r="AE92" s="28"/>
      <c r="AF92" s="29"/>
      <c r="AG92" s="27">
        <f t="shared" si="81"/>
        <v>0</v>
      </c>
      <c r="AH92" s="28"/>
      <c r="AI92" s="29"/>
      <c r="AJ92" s="27">
        <f t="shared" si="82"/>
        <v>0</v>
      </c>
      <c r="AK92" s="28"/>
      <c r="AL92" s="29"/>
      <c r="AM92" s="27">
        <f t="shared" si="83"/>
        <v>0</v>
      </c>
      <c r="AN92" s="28"/>
      <c r="AO92" s="29"/>
      <c r="AP92" s="27">
        <f t="shared" si="84"/>
        <v>0</v>
      </c>
      <c r="AQ92" s="66">
        <f t="shared" si="85"/>
        <v>0</v>
      </c>
      <c r="AR92" s="88">
        <v>7</v>
      </c>
      <c r="AS92" s="85">
        <f t="shared" si="71"/>
        <v>0</v>
      </c>
    </row>
    <row r="93" spans="1:45" hidden="1" x14ac:dyDescent="0.2">
      <c r="A93" s="93"/>
      <c r="B93" s="97"/>
      <c r="C93" s="95"/>
      <c r="D93" s="28"/>
      <c r="E93" s="29"/>
      <c r="F93" s="27">
        <f t="shared" si="72"/>
        <v>0</v>
      </c>
      <c r="G93" s="28"/>
      <c r="H93" s="29"/>
      <c r="I93" s="27">
        <f t="shared" si="73"/>
        <v>0</v>
      </c>
      <c r="J93" s="28"/>
      <c r="K93" s="29"/>
      <c r="L93" s="27">
        <f t="shared" si="74"/>
        <v>0</v>
      </c>
      <c r="M93" s="28"/>
      <c r="N93" s="29"/>
      <c r="O93" s="27">
        <f t="shared" si="75"/>
        <v>0</v>
      </c>
      <c r="P93" s="28"/>
      <c r="Q93" s="29"/>
      <c r="R93" s="27">
        <f t="shared" si="76"/>
        <v>0</v>
      </c>
      <c r="S93" s="28"/>
      <c r="T93" s="29"/>
      <c r="U93" s="27">
        <f t="shared" si="77"/>
        <v>0</v>
      </c>
      <c r="V93" s="28"/>
      <c r="W93" s="29"/>
      <c r="X93" s="27">
        <f t="shared" si="78"/>
        <v>0</v>
      </c>
      <c r="Y93" s="28"/>
      <c r="Z93" s="29"/>
      <c r="AA93" s="27">
        <f t="shared" si="79"/>
        <v>0</v>
      </c>
      <c r="AB93" s="28"/>
      <c r="AC93" s="29"/>
      <c r="AD93" s="27">
        <f t="shared" si="80"/>
        <v>0</v>
      </c>
      <c r="AE93" s="28"/>
      <c r="AF93" s="29"/>
      <c r="AG93" s="27">
        <f t="shared" si="81"/>
        <v>0</v>
      </c>
      <c r="AH93" s="28"/>
      <c r="AI93" s="29"/>
      <c r="AJ93" s="27">
        <f t="shared" si="82"/>
        <v>0</v>
      </c>
      <c r="AK93" s="28"/>
      <c r="AL93" s="29"/>
      <c r="AM93" s="27">
        <f t="shared" si="83"/>
        <v>0</v>
      </c>
      <c r="AN93" s="28"/>
      <c r="AO93" s="29"/>
      <c r="AP93" s="27">
        <f t="shared" si="84"/>
        <v>0</v>
      </c>
      <c r="AQ93" s="66"/>
      <c r="AR93" s="88">
        <v>7</v>
      </c>
      <c r="AS93" s="85">
        <f t="shared" si="71"/>
        <v>0</v>
      </c>
    </row>
    <row r="94" spans="1:45" ht="15" x14ac:dyDescent="0.2">
      <c r="A94" s="93"/>
      <c r="B94" s="98" t="s">
        <v>52</v>
      </c>
      <c r="C94" s="99"/>
      <c r="D94" s="30"/>
      <c r="E94" s="31">
        <f>SUM(E84:E93)</f>
        <v>519</v>
      </c>
      <c r="F94" s="27">
        <f t="shared" si="72"/>
        <v>519</v>
      </c>
      <c r="G94" s="30"/>
      <c r="H94" s="31">
        <f>SUM(H85:H88)</f>
        <v>399</v>
      </c>
      <c r="I94" s="27">
        <f t="shared" si="73"/>
        <v>399</v>
      </c>
      <c r="J94" s="30"/>
      <c r="K94" s="31">
        <f>SUM(K84:K93)</f>
        <v>503</v>
      </c>
      <c r="L94" s="27">
        <f t="shared" si="74"/>
        <v>503</v>
      </c>
      <c r="M94" s="30"/>
      <c r="N94" s="31">
        <f>SUM(N84:N93)</f>
        <v>454</v>
      </c>
      <c r="O94" s="27">
        <f t="shared" si="75"/>
        <v>454</v>
      </c>
      <c r="P94" s="30"/>
      <c r="Q94" s="31">
        <f>SUM(Q84:Q93)</f>
        <v>427</v>
      </c>
      <c r="R94" s="27">
        <f t="shared" si="76"/>
        <v>427</v>
      </c>
      <c r="S94" s="30"/>
      <c r="T94" s="31">
        <f>SUM(T84:T93)</f>
        <v>461</v>
      </c>
      <c r="U94" s="27">
        <f t="shared" si="77"/>
        <v>461</v>
      </c>
      <c r="V94" s="30"/>
      <c r="W94" s="31">
        <f>SUM(W84:W93)</f>
        <v>555</v>
      </c>
      <c r="X94" s="27">
        <f t="shared" si="78"/>
        <v>555</v>
      </c>
      <c r="Y94" s="30"/>
      <c r="Z94" s="31">
        <f>SUM(Z84:Z93)</f>
        <v>464</v>
      </c>
      <c r="AA94" s="27">
        <f t="shared" si="79"/>
        <v>464</v>
      </c>
      <c r="AB94" s="30"/>
      <c r="AC94" s="31">
        <f>SUM(AC84:AC93)</f>
        <v>545</v>
      </c>
      <c r="AD94" s="27">
        <f t="shared" si="80"/>
        <v>545</v>
      </c>
      <c r="AE94" s="30"/>
      <c r="AF94" s="31">
        <f>SUM(AF84:AF93)</f>
        <v>504</v>
      </c>
      <c r="AG94" s="27">
        <f t="shared" si="81"/>
        <v>504</v>
      </c>
      <c r="AH94" s="30"/>
      <c r="AI94" s="31">
        <f>SUM(AI84:AI93)</f>
        <v>543</v>
      </c>
      <c r="AJ94" s="27">
        <f t="shared" si="82"/>
        <v>543</v>
      </c>
      <c r="AK94" s="30"/>
      <c r="AL94" s="31">
        <f>SUM(AL84:AL93)</f>
        <v>469</v>
      </c>
      <c r="AM94" s="27">
        <f t="shared" si="83"/>
        <v>469</v>
      </c>
      <c r="AN94" s="30"/>
      <c r="AO94" s="31">
        <f>SUM(AO84:AO93)</f>
        <v>509</v>
      </c>
      <c r="AP94" s="27">
        <f t="shared" si="84"/>
        <v>509</v>
      </c>
      <c r="AQ94" s="66">
        <f>+F94+I94+L94+O94+R94+U94+X94+AA94+AD94+AG94+AJ94+AM94+AP94</f>
        <v>6352</v>
      </c>
      <c r="AR94" s="88">
        <v>13</v>
      </c>
      <c r="AS94" s="85"/>
    </row>
    <row r="95" spans="1:45" ht="15" x14ac:dyDescent="0.2">
      <c r="A95" s="93"/>
      <c r="B95" s="98" t="s">
        <v>53</v>
      </c>
      <c r="C95" s="99"/>
      <c r="D95" s="32">
        <f>SUM(D84:D94)</f>
        <v>120</v>
      </c>
      <c r="E95" s="33">
        <f>($D$95+E94)</f>
        <v>639</v>
      </c>
      <c r="F95" s="34">
        <f t="shared" si="72"/>
        <v>639</v>
      </c>
      <c r="G95" s="32">
        <f>SUM(G84:G94)</f>
        <v>136</v>
      </c>
      <c r="H95" s="33">
        <f>($G$95+H94)</f>
        <v>535</v>
      </c>
      <c r="I95" s="34">
        <f>SUM(H95:H95)</f>
        <v>535</v>
      </c>
      <c r="J95" s="32">
        <f>SUM(J84:J94)</f>
        <v>120</v>
      </c>
      <c r="K95" s="33">
        <f>($J$95+K94)</f>
        <v>623</v>
      </c>
      <c r="L95" s="34">
        <f t="shared" si="74"/>
        <v>623</v>
      </c>
      <c r="M95" s="32">
        <f>SUM(M84:M94)</f>
        <v>136</v>
      </c>
      <c r="N95" s="33">
        <f>($M$95+N94)</f>
        <v>590</v>
      </c>
      <c r="O95" s="34">
        <f t="shared" si="75"/>
        <v>590</v>
      </c>
      <c r="P95" s="32">
        <f>SUM(P84:P94)</f>
        <v>120</v>
      </c>
      <c r="Q95" s="33">
        <f>($P$95+Q94)</f>
        <v>547</v>
      </c>
      <c r="R95" s="34">
        <f t="shared" si="76"/>
        <v>547</v>
      </c>
      <c r="S95" s="32">
        <f>SUM(S84:S94)</f>
        <v>140</v>
      </c>
      <c r="T95" s="33">
        <f>($S$95+T94)</f>
        <v>601</v>
      </c>
      <c r="U95" s="34">
        <f t="shared" si="77"/>
        <v>601</v>
      </c>
      <c r="V95" s="32">
        <f>SUM(V84:V94)</f>
        <v>120</v>
      </c>
      <c r="W95" s="33">
        <f>($V$95+W94)</f>
        <v>675</v>
      </c>
      <c r="X95" s="34">
        <f t="shared" si="78"/>
        <v>675</v>
      </c>
      <c r="Y95" s="32">
        <f>SUM(Y84:Y94)</f>
        <v>140</v>
      </c>
      <c r="Z95" s="33">
        <f>($Y$95+Z94)</f>
        <v>604</v>
      </c>
      <c r="AA95" s="34">
        <f t="shared" si="79"/>
        <v>604</v>
      </c>
      <c r="AB95" s="32">
        <f>SUM(AB84:AB94)</f>
        <v>136</v>
      </c>
      <c r="AC95" s="33">
        <f>($AB$95+AC94)</f>
        <v>681</v>
      </c>
      <c r="AD95" s="34">
        <f t="shared" si="80"/>
        <v>681</v>
      </c>
      <c r="AE95" s="32">
        <f>SUM(AE84:AE94)</f>
        <v>120</v>
      </c>
      <c r="AF95" s="33">
        <f>($AE$95+AF94)</f>
        <v>624</v>
      </c>
      <c r="AG95" s="34">
        <f t="shared" si="81"/>
        <v>624</v>
      </c>
      <c r="AH95" s="32">
        <f>SUM(AH84:AH94)</f>
        <v>144</v>
      </c>
      <c r="AI95" s="33">
        <f>($AH$95+AI94)</f>
        <v>687</v>
      </c>
      <c r="AJ95" s="34">
        <f t="shared" si="82"/>
        <v>687</v>
      </c>
      <c r="AK95" s="32">
        <f>SUM(AK84:AK94)</f>
        <v>144</v>
      </c>
      <c r="AL95" s="33">
        <f>($AK$95+AL94)</f>
        <v>613</v>
      </c>
      <c r="AM95" s="34">
        <f t="shared" si="83"/>
        <v>613</v>
      </c>
      <c r="AN95" s="32">
        <f>SUM(AN84:AN94)</f>
        <v>140</v>
      </c>
      <c r="AO95" s="33">
        <f>($AN$95+AO94)</f>
        <v>649</v>
      </c>
      <c r="AP95" s="34">
        <f t="shared" si="84"/>
        <v>649</v>
      </c>
      <c r="AQ95" s="66">
        <f>+F95+I95+L95+O95+R95+U95+X95+AA95+AD95+AG95+AJ95+AM95+AP95</f>
        <v>8068</v>
      </c>
      <c r="AR95" s="88">
        <v>13</v>
      </c>
      <c r="AS95" s="85"/>
    </row>
    <row r="96" spans="1:45" ht="15" x14ac:dyDescent="0.2">
      <c r="A96" s="93"/>
      <c r="B96" s="100" t="s">
        <v>54</v>
      </c>
      <c r="C96" s="95"/>
      <c r="D96" s="39"/>
      <c r="E96" s="40">
        <f>IF($E$95&gt;0,IF(E95=E79,0.5,IF(E95&gt;E79,1,0)),0)</f>
        <v>1</v>
      </c>
      <c r="F96" s="41">
        <f>IF($E$95&gt;0,IF(F95=F79,0.5,IF(F95&gt;F79,1,0)),0)</f>
        <v>1</v>
      </c>
      <c r="G96" s="39"/>
      <c r="H96" s="40">
        <f>IF($H$95&gt;0,IF(H95=H208,0.5,IF(H95&gt;H208,1,0)),0)</f>
        <v>0</v>
      </c>
      <c r="I96" s="41">
        <f>IF($H$95&gt;0,IF(I95=I208,0.5,IF(I95&gt;I208,1,0)),0)</f>
        <v>0</v>
      </c>
      <c r="J96" s="39"/>
      <c r="K96" s="40">
        <f>IF($K$95&gt;0,IF(K95=K111,0.5,IF(K95&gt;K111,1,0)),0)</f>
        <v>0</v>
      </c>
      <c r="L96" s="41">
        <f>IF($K$95&gt;0,IF(L95=L111,0.5,IF(L95&gt;L111,1,0)),0)</f>
        <v>0</v>
      </c>
      <c r="M96" s="39"/>
      <c r="N96" s="40">
        <f>IF($N$95&gt;0,IF(N95=N143,0.5,IF(N95&gt;N143,1,0)),0)</f>
        <v>0</v>
      </c>
      <c r="O96" s="41">
        <f>IF($N$95&gt;0,IF(O95=O143,0.5,IF(O95&gt;O143,1,0)),0)</f>
        <v>0</v>
      </c>
      <c r="P96" s="39"/>
      <c r="Q96" s="40">
        <f>IF($Q$95&gt;0,IF(Q95=Q62,0.5,IF(Q95&gt;Q62,1,0)),0)</f>
        <v>0</v>
      </c>
      <c r="R96" s="41">
        <f>IF($Q$95&gt;0,IF(R95=R62,0.5,IF(R95&gt;R62,1,0)),0)</f>
        <v>0</v>
      </c>
      <c r="S96" s="39"/>
      <c r="T96" s="40">
        <f>IF($T$95&gt;0,IF(T95=T14,0.5,IF(T95&gt;T14,1,0)),0)</f>
        <v>0</v>
      </c>
      <c r="U96" s="41">
        <f>IF($T$95&gt;0,IF(U95=U14,0.5,IF(U95&gt;U14,1,0)),0)</f>
        <v>0</v>
      </c>
      <c r="V96" s="39"/>
      <c r="W96" s="40">
        <f>IF($W$95&gt;0,IF(W95=W127,0.5,IF(W95&gt;W127,1,0)),0)</f>
        <v>1</v>
      </c>
      <c r="X96" s="41">
        <f>IF($W$95&gt;0,IF(X95=X127,0.5,IF(X95&gt;X127,1,0)),0)</f>
        <v>1</v>
      </c>
      <c r="Y96" s="39"/>
      <c r="Z96" s="40">
        <f>IF($Z$95&gt;0,IF(Z95=Z159,0.5,IF(Z95&gt;Z159,1,0)),0)</f>
        <v>0</v>
      </c>
      <c r="AA96" s="41">
        <f>IF($Z$95&gt;0,IF(AA95=AA159,0.5,IF(AA95&gt;AA159,1,0)),0)</f>
        <v>0</v>
      </c>
      <c r="AB96" s="39"/>
      <c r="AC96" s="40">
        <f>IF($AC$95&gt;0,IF(AC95=AC224,0.5,IF(AC95&gt;AC224,1,0)),0)</f>
        <v>1</v>
      </c>
      <c r="AD96" s="41">
        <f>IF($AC$95&gt;0,IF(AD95=AD224,0.5,IF(AD95&gt;AD224,1,0)),0)</f>
        <v>1</v>
      </c>
      <c r="AE96" s="39"/>
      <c r="AF96" s="40">
        <f>IF($AF$95&gt;0,IF(AF95=AF30,0.5,IF(AF95&gt;AF30,1,0)),0)</f>
        <v>1</v>
      </c>
      <c r="AG96" s="41">
        <f>IF($AF$95&gt;0,IF(AG95=AG30,0.5,IF(AG95&gt;AG30,1,0)),0)</f>
        <v>1</v>
      </c>
      <c r="AH96" s="39"/>
      <c r="AI96" s="40">
        <f>IF($AI$95&gt;0,IF(AI95=AI46,0.5,IF(AI95&gt;AI46,1,0)),0)</f>
        <v>1</v>
      </c>
      <c r="AJ96" s="41">
        <f>IF($AI$95&gt;0,IF(AJ95=AJ46,0.5,IF(AJ95&gt;AJ46,1,0)),0)</f>
        <v>1</v>
      </c>
      <c r="AK96" s="39"/>
      <c r="AL96" s="40">
        <f>IF($AL$95&gt;0,IF(AL95=AL175,0.5,IF(AL95&gt;AL175,1,0)),0)</f>
        <v>1</v>
      </c>
      <c r="AM96" s="41">
        <f>IF($AL$95&gt;0,IF(AM95=AM175,0.5,IF(AM95&gt;AM175,1,0)),0)</f>
        <v>1</v>
      </c>
      <c r="AN96" s="39"/>
      <c r="AO96" s="40">
        <f>IF($AO$95&gt;0,IF(AO95=AO191,0.5,IF(AO95&gt;AO191,1,0)),0)</f>
        <v>1</v>
      </c>
      <c r="AP96" s="43">
        <f>IF($AO$95&gt;0,IF(AP95=AP191,0.5,IF(AP95&gt;AP191,1,0)),0)</f>
        <v>1</v>
      </c>
      <c r="AQ96" s="66">
        <f>+F96+I96+L96+O96+R96+U96+X96+AA96+AD96+AG96+AJ96+AM96+AP96</f>
        <v>7</v>
      </c>
      <c r="AR96" s="88">
        <v>13</v>
      </c>
      <c r="AS96" s="85"/>
    </row>
    <row r="97" spans="1:46" ht="15" x14ac:dyDescent="0.2">
      <c r="A97" s="101"/>
      <c r="B97" s="100" t="s">
        <v>19</v>
      </c>
      <c r="C97" s="100"/>
      <c r="D97" s="37"/>
      <c r="E97" s="35"/>
      <c r="F97" s="42">
        <f>VLOOKUP(F96,CN8:CO10,2,FALSE)</f>
        <v>90</v>
      </c>
      <c r="G97" s="37"/>
      <c r="H97" s="35"/>
      <c r="I97" s="42">
        <f>VLOOKUP(I96,CN8:CO10,2,FALSE)</f>
        <v>0</v>
      </c>
      <c r="J97" s="37"/>
      <c r="K97" s="35"/>
      <c r="L97" s="42">
        <f>VLOOKUP(L96,CN8:CO10,2,FALSE)</f>
        <v>0</v>
      </c>
      <c r="M97" s="37"/>
      <c r="N97" s="35"/>
      <c r="O97" s="42">
        <f>VLOOKUP(O96,CN8:CO10,2,FALSE)</f>
        <v>0</v>
      </c>
      <c r="P97" s="37"/>
      <c r="Q97" s="35"/>
      <c r="R97" s="42">
        <f>VLOOKUP(R96,CN8:CO10,2,FALSE)</f>
        <v>0</v>
      </c>
      <c r="S97" s="37"/>
      <c r="T97" s="35"/>
      <c r="U97" s="42">
        <f>VLOOKUP(U96,CN8:CO10,2,FALSE)</f>
        <v>0</v>
      </c>
      <c r="V97" s="37"/>
      <c r="W97" s="35"/>
      <c r="X97" s="42">
        <f>VLOOKUP(X96,CN8:CO10,2,FALSE)</f>
        <v>90</v>
      </c>
      <c r="Y97" s="37"/>
      <c r="Z97" s="35"/>
      <c r="AA97" s="42">
        <f>VLOOKUP(AA96,CN8:CO10,2,FALSE)</f>
        <v>0</v>
      </c>
      <c r="AB97" s="37"/>
      <c r="AC97" s="35"/>
      <c r="AD97" s="42">
        <f>VLOOKUP(AD96,CN8:CO10,2,FALSE)</f>
        <v>90</v>
      </c>
      <c r="AE97" s="37"/>
      <c r="AF97" s="35"/>
      <c r="AG97" s="42">
        <f>VLOOKUP(AG96,CN8:CO10,2,FALSE)</f>
        <v>90</v>
      </c>
      <c r="AH97" s="37"/>
      <c r="AI97" s="35"/>
      <c r="AJ97" s="42">
        <f>VLOOKUP(AJ96,CN8:CO10,2,FALSE)</f>
        <v>90</v>
      </c>
      <c r="AK97" s="37"/>
      <c r="AL97" s="35"/>
      <c r="AM97" s="42">
        <f>VLOOKUP(AM96,CN8:CO10,2,FALSE)</f>
        <v>90</v>
      </c>
      <c r="AN97" s="37"/>
      <c r="AO97" s="35"/>
      <c r="AP97" s="42">
        <f>VLOOKUP(AP96,CN8:CO10,2,FALSE)</f>
        <v>90</v>
      </c>
      <c r="AQ97" s="66">
        <f>+F97+I97+L97+O97+R97+U97+X97+AA97+AD97+AG97+AJ97+AM97+AP97</f>
        <v>630</v>
      </c>
      <c r="AR97" s="88">
        <v>13</v>
      </c>
      <c r="AS97" s="85"/>
    </row>
    <row r="98" spans="1:46" ht="15" x14ac:dyDescent="0.2">
      <c r="A98" s="102"/>
      <c r="B98" s="112" t="s">
        <v>59</v>
      </c>
      <c r="C98" s="112"/>
      <c r="D98" s="38"/>
      <c r="E98" s="36"/>
      <c r="F98" s="75">
        <f>F95+F97</f>
        <v>729</v>
      </c>
      <c r="G98" s="38"/>
      <c r="H98" s="36"/>
      <c r="I98" s="75">
        <f>I95+I97</f>
        <v>535</v>
      </c>
      <c r="J98" s="38"/>
      <c r="K98" s="36"/>
      <c r="L98" s="76">
        <f>L97+L95</f>
        <v>623</v>
      </c>
      <c r="M98" s="38"/>
      <c r="N98" s="36"/>
      <c r="O98" s="75">
        <f>O95+O97</f>
        <v>590</v>
      </c>
      <c r="P98" s="38"/>
      <c r="Q98" s="36"/>
      <c r="R98" s="75">
        <f>R95+R97</f>
        <v>547</v>
      </c>
      <c r="S98" s="38"/>
      <c r="T98" s="36"/>
      <c r="U98" s="76">
        <f>U97+U95</f>
        <v>601</v>
      </c>
      <c r="V98" s="38"/>
      <c r="W98" s="36"/>
      <c r="X98" s="76">
        <f>X97+X95</f>
        <v>765</v>
      </c>
      <c r="Y98" s="38"/>
      <c r="Z98" s="36"/>
      <c r="AA98" s="76">
        <f>AA97+AA95</f>
        <v>604</v>
      </c>
      <c r="AB98" s="38"/>
      <c r="AC98" s="36"/>
      <c r="AD98" s="76">
        <f>AD97+AD95</f>
        <v>771</v>
      </c>
      <c r="AE98" s="38"/>
      <c r="AF98" s="36"/>
      <c r="AG98" s="76">
        <f>AG97+AG95</f>
        <v>714</v>
      </c>
      <c r="AH98" s="38"/>
      <c r="AI98" s="36"/>
      <c r="AJ98" s="75">
        <f>AJ95+AJ97</f>
        <v>777</v>
      </c>
      <c r="AK98" s="38"/>
      <c r="AL98" s="36"/>
      <c r="AM98" s="76">
        <f>AM97+AM95</f>
        <v>703</v>
      </c>
      <c r="AN98" s="38"/>
      <c r="AO98" s="36"/>
      <c r="AP98" s="76">
        <f>AP97+AP95</f>
        <v>739</v>
      </c>
      <c r="AQ98" s="66">
        <f>AQ97+AQ95</f>
        <v>8698</v>
      </c>
      <c r="AR98" s="88">
        <v>13</v>
      </c>
      <c r="AS98" s="85"/>
      <c r="AT98" s="106"/>
    </row>
    <row r="99" spans="1:46" ht="15" x14ac:dyDescent="0.2">
      <c r="A99" s="92">
        <v>7</v>
      </c>
      <c r="B99" s="113" t="s">
        <v>88</v>
      </c>
      <c r="C99" s="114"/>
      <c r="D99" s="11" t="s">
        <v>57</v>
      </c>
      <c r="E99" s="12" t="s">
        <v>58</v>
      </c>
      <c r="F99" s="13" t="s">
        <v>59</v>
      </c>
      <c r="G99" s="11" t="s">
        <v>57</v>
      </c>
      <c r="H99" s="12" t="s">
        <v>58</v>
      </c>
      <c r="I99" s="13" t="s">
        <v>59</v>
      </c>
      <c r="J99" s="11" t="s">
        <v>57</v>
      </c>
      <c r="K99" s="12" t="s">
        <v>58</v>
      </c>
      <c r="L99" s="13" t="s">
        <v>59</v>
      </c>
      <c r="M99" s="11" t="s">
        <v>57</v>
      </c>
      <c r="N99" s="12" t="s">
        <v>58</v>
      </c>
      <c r="O99" s="13" t="s">
        <v>59</v>
      </c>
      <c r="P99" s="11" t="s">
        <v>57</v>
      </c>
      <c r="Q99" s="12" t="s">
        <v>58</v>
      </c>
      <c r="R99" s="13" t="s">
        <v>59</v>
      </c>
      <c r="S99" s="11" t="s">
        <v>57</v>
      </c>
      <c r="T99" s="12" t="s">
        <v>58</v>
      </c>
      <c r="U99" s="13" t="s">
        <v>59</v>
      </c>
      <c r="V99" s="11" t="s">
        <v>57</v>
      </c>
      <c r="W99" s="12" t="s">
        <v>58</v>
      </c>
      <c r="X99" s="13" t="s">
        <v>59</v>
      </c>
      <c r="Y99" s="11" t="s">
        <v>57</v>
      </c>
      <c r="Z99" s="12" t="s">
        <v>58</v>
      </c>
      <c r="AA99" s="13" t="s">
        <v>59</v>
      </c>
      <c r="AB99" s="11" t="s">
        <v>57</v>
      </c>
      <c r="AC99" s="12" t="s">
        <v>58</v>
      </c>
      <c r="AD99" s="13" t="s">
        <v>59</v>
      </c>
      <c r="AE99" s="11" t="s">
        <v>57</v>
      </c>
      <c r="AF99" s="12" t="s">
        <v>58</v>
      </c>
      <c r="AG99" s="13" t="s">
        <v>59</v>
      </c>
      <c r="AH99" s="11" t="s">
        <v>57</v>
      </c>
      <c r="AI99" s="12" t="s">
        <v>58</v>
      </c>
      <c r="AJ99" s="13" t="s">
        <v>59</v>
      </c>
      <c r="AK99" s="11" t="s">
        <v>57</v>
      </c>
      <c r="AL99" s="12" t="s">
        <v>58</v>
      </c>
      <c r="AM99" s="13" t="s">
        <v>59</v>
      </c>
      <c r="AN99" s="11" t="s">
        <v>57</v>
      </c>
      <c r="AO99" s="12" t="s">
        <v>58</v>
      </c>
      <c r="AP99" s="13" t="s">
        <v>59</v>
      </c>
      <c r="AQ99" s="65"/>
      <c r="AR99" s="88">
        <v>13</v>
      </c>
      <c r="AS99" s="85"/>
    </row>
    <row r="100" spans="1:46" x14ac:dyDescent="0.2">
      <c r="A100" s="93"/>
      <c r="B100" s="94" t="s">
        <v>9</v>
      </c>
      <c r="C100" s="95"/>
      <c r="D100" s="25">
        <v>38</v>
      </c>
      <c r="E100" s="26">
        <v>150</v>
      </c>
      <c r="F100" s="27">
        <f t="shared" ref="F100:F111" si="86">SUM(E100:E100)</f>
        <v>150</v>
      </c>
      <c r="G100" s="25">
        <v>38</v>
      </c>
      <c r="H100" s="26">
        <v>147</v>
      </c>
      <c r="I100" s="27">
        <f t="shared" ref="I100:I111" si="87">SUM(H100:H100)</f>
        <v>147</v>
      </c>
      <c r="J100" s="25">
        <v>38</v>
      </c>
      <c r="K100" s="26">
        <v>167</v>
      </c>
      <c r="L100" s="27">
        <f t="shared" ref="L100:L111" si="88">SUM(K100:K100)</f>
        <v>167</v>
      </c>
      <c r="M100" s="25">
        <v>38</v>
      </c>
      <c r="N100" s="26">
        <v>169</v>
      </c>
      <c r="O100" s="27">
        <f t="shared" ref="O100:O111" si="89">SUM(N100:N100)</f>
        <v>169</v>
      </c>
      <c r="P100" s="25">
        <v>38</v>
      </c>
      <c r="Q100" s="26">
        <v>141</v>
      </c>
      <c r="R100" s="27">
        <f t="shared" ref="R100:R111" si="90">SUM(Q100:Q100)</f>
        <v>141</v>
      </c>
      <c r="S100" s="25">
        <v>38</v>
      </c>
      <c r="T100" s="26">
        <v>193</v>
      </c>
      <c r="U100" s="27">
        <f t="shared" ref="U100:U111" si="91">SUM(T100:T100)</f>
        <v>193</v>
      </c>
      <c r="V100" s="25">
        <v>38</v>
      </c>
      <c r="W100" s="26">
        <v>177</v>
      </c>
      <c r="X100" s="27">
        <f t="shared" ref="X100:X111" si="92">SUM(W100:W100)</f>
        <v>177</v>
      </c>
      <c r="Y100" s="25">
        <v>38</v>
      </c>
      <c r="Z100" s="26">
        <v>237</v>
      </c>
      <c r="AA100" s="27">
        <f t="shared" ref="AA100:AA111" si="93">SUM(Z100:Z100)</f>
        <v>237</v>
      </c>
      <c r="AB100" s="25">
        <v>38</v>
      </c>
      <c r="AC100" s="26">
        <v>156</v>
      </c>
      <c r="AD100" s="27">
        <f t="shared" ref="AD100:AD111" si="94">SUM(AC100:AC100)</f>
        <v>156</v>
      </c>
      <c r="AE100" s="25">
        <v>38</v>
      </c>
      <c r="AF100" s="26">
        <v>177</v>
      </c>
      <c r="AG100" s="27">
        <f t="shared" ref="AG100:AG111" si="95">SUM(AF100:AF100)</f>
        <v>177</v>
      </c>
      <c r="AH100" s="25">
        <v>38</v>
      </c>
      <c r="AI100" s="26">
        <v>190</v>
      </c>
      <c r="AJ100" s="27">
        <f t="shared" ref="AJ100:AJ111" si="96">SUM(AI100:AI100)</f>
        <v>190</v>
      </c>
      <c r="AK100" s="25">
        <v>38</v>
      </c>
      <c r="AL100" s="26">
        <v>128</v>
      </c>
      <c r="AM100" s="27">
        <f t="shared" ref="AM100:AM111" si="97">SUM(AL100:AL100)</f>
        <v>128</v>
      </c>
      <c r="AN100" s="25">
        <v>38</v>
      </c>
      <c r="AO100" s="26">
        <v>189</v>
      </c>
      <c r="AP100" s="27">
        <f t="shared" ref="AP100:AP111" si="98">SUM(AO100:AO100)</f>
        <v>189</v>
      </c>
      <c r="AQ100" s="66">
        <f t="shared" ref="AQ100:AQ108" si="99">+F100+I100+L100+O100+R100+U100+X100+AA100+AD100+AG100+AJ100+AM100+AP100</f>
        <v>2221</v>
      </c>
      <c r="AR100" s="88">
        <v>13</v>
      </c>
      <c r="AS100" s="85">
        <f t="shared" si="71"/>
        <v>170.84615384615384</v>
      </c>
    </row>
    <row r="101" spans="1:46" x14ac:dyDescent="0.2">
      <c r="A101" s="93"/>
      <c r="B101" s="94" t="s">
        <v>10</v>
      </c>
      <c r="C101" s="95"/>
      <c r="D101" s="25">
        <v>36</v>
      </c>
      <c r="E101" s="26">
        <v>209</v>
      </c>
      <c r="F101" s="27">
        <f t="shared" si="86"/>
        <v>209</v>
      </c>
      <c r="G101" s="25">
        <v>36</v>
      </c>
      <c r="H101" s="26">
        <v>194</v>
      </c>
      <c r="I101" s="27">
        <f t="shared" si="87"/>
        <v>194</v>
      </c>
      <c r="J101" s="25">
        <v>36</v>
      </c>
      <c r="K101" s="26">
        <v>180</v>
      </c>
      <c r="L101" s="27">
        <f t="shared" si="88"/>
        <v>180</v>
      </c>
      <c r="M101" s="25">
        <v>36</v>
      </c>
      <c r="N101" s="26">
        <v>185</v>
      </c>
      <c r="O101" s="27">
        <f t="shared" si="89"/>
        <v>185</v>
      </c>
      <c r="P101" s="25">
        <v>36</v>
      </c>
      <c r="Q101" s="26">
        <v>235</v>
      </c>
      <c r="R101" s="27">
        <f t="shared" si="90"/>
        <v>235</v>
      </c>
      <c r="S101" s="25">
        <v>36</v>
      </c>
      <c r="T101" s="26">
        <v>142</v>
      </c>
      <c r="U101" s="27">
        <f t="shared" si="91"/>
        <v>142</v>
      </c>
      <c r="V101" s="25">
        <v>36</v>
      </c>
      <c r="W101" s="26">
        <v>135</v>
      </c>
      <c r="X101" s="27">
        <f t="shared" si="92"/>
        <v>135</v>
      </c>
      <c r="Y101" s="25">
        <v>36</v>
      </c>
      <c r="Z101" s="26">
        <v>211</v>
      </c>
      <c r="AA101" s="27">
        <f t="shared" si="93"/>
        <v>211</v>
      </c>
      <c r="AB101" s="25">
        <v>36</v>
      </c>
      <c r="AC101" s="26">
        <v>160</v>
      </c>
      <c r="AD101" s="27">
        <f t="shared" si="94"/>
        <v>160</v>
      </c>
      <c r="AE101" s="25">
        <v>36</v>
      </c>
      <c r="AF101" s="26">
        <v>183</v>
      </c>
      <c r="AG101" s="27">
        <f t="shared" si="95"/>
        <v>183</v>
      </c>
      <c r="AH101" s="25">
        <v>36</v>
      </c>
      <c r="AI101" s="26">
        <v>173</v>
      </c>
      <c r="AJ101" s="27">
        <f t="shared" si="96"/>
        <v>173</v>
      </c>
      <c r="AK101" s="25">
        <v>36</v>
      </c>
      <c r="AL101" s="26">
        <v>222</v>
      </c>
      <c r="AM101" s="27">
        <f t="shared" si="97"/>
        <v>222</v>
      </c>
      <c r="AN101" s="25">
        <v>36</v>
      </c>
      <c r="AO101" s="26">
        <v>165</v>
      </c>
      <c r="AP101" s="27">
        <f t="shared" si="98"/>
        <v>165</v>
      </c>
      <c r="AQ101" s="66">
        <f t="shared" si="99"/>
        <v>2394</v>
      </c>
      <c r="AR101" s="88">
        <v>13</v>
      </c>
      <c r="AS101" s="85">
        <f t="shared" si="71"/>
        <v>184.15384615384616</v>
      </c>
    </row>
    <row r="102" spans="1:46" x14ac:dyDescent="0.2">
      <c r="A102" s="93"/>
      <c r="B102" s="94" t="s">
        <v>118</v>
      </c>
      <c r="C102" s="95"/>
      <c r="D102" s="25">
        <v>31</v>
      </c>
      <c r="E102" s="26">
        <v>215</v>
      </c>
      <c r="F102" s="27">
        <f t="shared" si="86"/>
        <v>215</v>
      </c>
      <c r="G102" s="25">
        <v>31</v>
      </c>
      <c r="H102" s="26">
        <v>189</v>
      </c>
      <c r="I102" s="27">
        <f t="shared" si="87"/>
        <v>189</v>
      </c>
      <c r="J102" s="25">
        <v>31</v>
      </c>
      <c r="K102" s="26">
        <v>199</v>
      </c>
      <c r="L102" s="27">
        <f t="shared" si="88"/>
        <v>199</v>
      </c>
      <c r="M102" s="25">
        <v>31</v>
      </c>
      <c r="N102" s="26">
        <v>169</v>
      </c>
      <c r="O102" s="27">
        <f t="shared" si="89"/>
        <v>169</v>
      </c>
      <c r="P102" s="25">
        <v>31</v>
      </c>
      <c r="Q102" s="26">
        <v>147</v>
      </c>
      <c r="R102" s="27">
        <f t="shared" si="90"/>
        <v>147</v>
      </c>
      <c r="S102" s="25">
        <v>31</v>
      </c>
      <c r="T102" s="26">
        <v>193</v>
      </c>
      <c r="U102" s="27">
        <f t="shared" si="91"/>
        <v>193</v>
      </c>
      <c r="V102" s="25">
        <v>31</v>
      </c>
      <c r="W102" s="26">
        <v>153</v>
      </c>
      <c r="X102" s="27">
        <f t="shared" si="92"/>
        <v>153</v>
      </c>
      <c r="Y102" s="25">
        <v>31</v>
      </c>
      <c r="Z102" s="26">
        <v>166</v>
      </c>
      <c r="AA102" s="27">
        <f t="shared" si="93"/>
        <v>166</v>
      </c>
      <c r="AB102" s="25">
        <v>31</v>
      </c>
      <c r="AC102" s="26">
        <v>200</v>
      </c>
      <c r="AD102" s="27">
        <f t="shared" si="94"/>
        <v>200</v>
      </c>
      <c r="AE102" s="25">
        <v>31</v>
      </c>
      <c r="AF102" s="26">
        <v>168</v>
      </c>
      <c r="AG102" s="27">
        <f t="shared" si="95"/>
        <v>168</v>
      </c>
      <c r="AH102" s="25">
        <v>31</v>
      </c>
      <c r="AI102" s="26">
        <v>144</v>
      </c>
      <c r="AJ102" s="27">
        <f t="shared" si="96"/>
        <v>144</v>
      </c>
      <c r="AK102" s="25">
        <v>31</v>
      </c>
      <c r="AL102" s="26">
        <v>204</v>
      </c>
      <c r="AM102" s="27">
        <f t="shared" si="97"/>
        <v>204</v>
      </c>
      <c r="AN102" s="25">
        <v>31</v>
      </c>
      <c r="AO102" s="26">
        <v>166</v>
      </c>
      <c r="AP102" s="27">
        <f t="shared" si="98"/>
        <v>166</v>
      </c>
      <c r="AQ102" s="66">
        <f t="shared" si="99"/>
        <v>2313</v>
      </c>
      <c r="AR102" s="88">
        <v>13</v>
      </c>
      <c r="AS102" s="85">
        <f t="shared" si="71"/>
        <v>177.92307692307693</v>
      </c>
    </row>
    <row r="103" spans="1:46" hidden="1" x14ac:dyDescent="0.2">
      <c r="A103" s="93"/>
      <c r="B103" s="97"/>
      <c r="C103" s="95"/>
      <c r="D103" s="25"/>
      <c r="E103" s="26"/>
      <c r="F103" s="27">
        <f t="shared" si="86"/>
        <v>0</v>
      </c>
      <c r="G103" s="25"/>
      <c r="H103" s="26"/>
      <c r="I103" s="27">
        <f t="shared" si="87"/>
        <v>0</v>
      </c>
      <c r="J103" s="25"/>
      <c r="K103" s="26"/>
      <c r="L103" s="27">
        <f t="shared" si="88"/>
        <v>0</v>
      </c>
      <c r="M103" s="25"/>
      <c r="N103" s="26"/>
      <c r="O103" s="27">
        <f t="shared" si="89"/>
        <v>0</v>
      </c>
      <c r="P103" s="25"/>
      <c r="Q103" s="26"/>
      <c r="R103" s="27">
        <f t="shared" si="90"/>
        <v>0</v>
      </c>
      <c r="S103" s="25"/>
      <c r="T103" s="26"/>
      <c r="U103" s="27">
        <f t="shared" si="91"/>
        <v>0</v>
      </c>
      <c r="V103" s="25"/>
      <c r="W103" s="26"/>
      <c r="X103" s="27">
        <f t="shared" si="92"/>
        <v>0</v>
      </c>
      <c r="Y103" s="25"/>
      <c r="Z103" s="26"/>
      <c r="AA103" s="27">
        <f t="shared" si="93"/>
        <v>0</v>
      </c>
      <c r="AB103" s="25"/>
      <c r="AC103" s="26"/>
      <c r="AD103" s="27">
        <f t="shared" si="94"/>
        <v>0</v>
      </c>
      <c r="AE103" s="25"/>
      <c r="AF103" s="26"/>
      <c r="AG103" s="27">
        <f t="shared" si="95"/>
        <v>0</v>
      </c>
      <c r="AH103" s="25"/>
      <c r="AI103" s="26"/>
      <c r="AJ103" s="27">
        <f t="shared" si="96"/>
        <v>0</v>
      </c>
      <c r="AK103" s="25"/>
      <c r="AL103" s="26"/>
      <c r="AM103" s="27">
        <f t="shared" si="97"/>
        <v>0</v>
      </c>
      <c r="AN103" s="25"/>
      <c r="AO103" s="26"/>
      <c r="AP103" s="27">
        <f t="shared" si="98"/>
        <v>0</v>
      </c>
      <c r="AQ103" s="66">
        <f t="shared" si="99"/>
        <v>0</v>
      </c>
      <c r="AR103" s="88">
        <v>13</v>
      </c>
      <c r="AS103" s="85">
        <f t="shared" si="71"/>
        <v>0</v>
      </c>
    </row>
    <row r="104" spans="1:46" hidden="1" x14ac:dyDescent="0.2">
      <c r="A104" s="93"/>
      <c r="B104" s="97"/>
      <c r="C104" s="95"/>
      <c r="D104" s="25"/>
      <c r="E104" s="26"/>
      <c r="F104" s="27">
        <f t="shared" si="86"/>
        <v>0</v>
      </c>
      <c r="G104" s="25"/>
      <c r="H104" s="26"/>
      <c r="I104" s="27">
        <f t="shared" si="87"/>
        <v>0</v>
      </c>
      <c r="J104" s="25"/>
      <c r="K104" s="26"/>
      <c r="L104" s="27">
        <f t="shared" si="88"/>
        <v>0</v>
      </c>
      <c r="M104" s="25"/>
      <c r="N104" s="26"/>
      <c r="O104" s="27">
        <f t="shared" si="89"/>
        <v>0</v>
      </c>
      <c r="P104" s="25"/>
      <c r="Q104" s="26"/>
      <c r="R104" s="27">
        <f t="shared" si="90"/>
        <v>0</v>
      </c>
      <c r="S104" s="25"/>
      <c r="T104" s="26"/>
      <c r="U104" s="27">
        <f t="shared" si="91"/>
        <v>0</v>
      </c>
      <c r="V104" s="25"/>
      <c r="W104" s="26"/>
      <c r="X104" s="27">
        <f t="shared" si="92"/>
        <v>0</v>
      </c>
      <c r="Y104" s="25"/>
      <c r="Z104" s="26"/>
      <c r="AA104" s="27">
        <f t="shared" si="93"/>
        <v>0</v>
      </c>
      <c r="AB104" s="25"/>
      <c r="AC104" s="26"/>
      <c r="AD104" s="27">
        <f t="shared" si="94"/>
        <v>0</v>
      </c>
      <c r="AE104" s="25"/>
      <c r="AF104" s="26"/>
      <c r="AG104" s="27">
        <f t="shared" si="95"/>
        <v>0</v>
      </c>
      <c r="AH104" s="25"/>
      <c r="AI104" s="26"/>
      <c r="AJ104" s="27">
        <f t="shared" si="96"/>
        <v>0</v>
      </c>
      <c r="AK104" s="25"/>
      <c r="AL104" s="26"/>
      <c r="AM104" s="27">
        <f t="shared" si="97"/>
        <v>0</v>
      </c>
      <c r="AN104" s="25"/>
      <c r="AO104" s="26"/>
      <c r="AP104" s="27">
        <f t="shared" si="98"/>
        <v>0</v>
      </c>
      <c r="AQ104" s="66">
        <f t="shared" si="99"/>
        <v>0</v>
      </c>
      <c r="AR104" s="88">
        <v>13</v>
      </c>
      <c r="AS104" s="85">
        <f t="shared" si="71"/>
        <v>0</v>
      </c>
    </row>
    <row r="105" spans="1:46" hidden="1" x14ac:dyDescent="0.2">
      <c r="A105" s="93"/>
      <c r="B105" s="97"/>
      <c r="C105" s="95"/>
      <c r="D105" s="28"/>
      <c r="E105" s="29"/>
      <c r="F105" s="27">
        <f t="shared" si="86"/>
        <v>0</v>
      </c>
      <c r="G105" s="28"/>
      <c r="H105" s="29"/>
      <c r="I105" s="27">
        <f t="shared" si="87"/>
        <v>0</v>
      </c>
      <c r="J105" s="28"/>
      <c r="K105" s="29"/>
      <c r="L105" s="27">
        <f t="shared" si="88"/>
        <v>0</v>
      </c>
      <c r="M105" s="28"/>
      <c r="N105" s="29"/>
      <c r="O105" s="27">
        <f t="shared" si="89"/>
        <v>0</v>
      </c>
      <c r="P105" s="28"/>
      <c r="Q105" s="29"/>
      <c r="R105" s="27">
        <f t="shared" si="90"/>
        <v>0</v>
      </c>
      <c r="S105" s="28"/>
      <c r="T105" s="29"/>
      <c r="U105" s="27">
        <f t="shared" si="91"/>
        <v>0</v>
      </c>
      <c r="V105" s="28"/>
      <c r="W105" s="29"/>
      <c r="X105" s="27">
        <f t="shared" si="92"/>
        <v>0</v>
      </c>
      <c r="Y105" s="28"/>
      <c r="Z105" s="29"/>
      <c r="AA105" s="27">
        <f t="shared" si="93"/>
        <v>0</v>
      </c>
      <c r="AB105" s="28"/>
      <c r="AC105" s="29"/>
      <c r="AD105" s="27">
        <f t="shared" si="94"/>
        <v>0</v>
      </c>
      <c r="AE105" s="28"/>
      <c r="AF105" s="29"/>
      <c r="AG105" s="27">
        <f t="shared" si="95"/>
        <v>0</v>
      </c>
      <c r="AH105" s="28"/>
      <c r="AI105" s="29"/>
      <c r="AJ105" s="27">
        <f t="shared" si="96"/>
        <v>0</v>
      </c>
      <c r="AK105" s="28"/>
      <c r="AL105" s="29"/>
      <c r="AM105" s="27">
        <f t="shared" si="97"/>
        <v>0</v>
      </c>
      <c r="AN105" s="28"/>
      <c r="AO105" s="29"/>
      <c r="AP105" s="27">
        <f t="shared" si="98"/>
        <v>0</v>
      </c>
      <c r="AQ105" s="66">
        <f t="shared" si="99"/>
        <v>0</v>
      </c>
      <c r="AR105" s="88">
        <v>13</v>
      </c>
      <c r="AS105" s="85">
        <f t="shared" si="71"/>
        <v>0</v>
      </c>
    </row>
    <row r="106" spans="1:46" hidden="1" x14ac:dyDescent="0.2">
      <c r="A106" s="93"/>
      <c r="B106" s="97"/>
      <c r="C106" s="95"/>
      <c r="D106" s="28"/>
      <c r="E106" s="29"/>
      <c r="F106" s="27">
        <f t="shared" si="86"/>
        <v>0</v>
      </c>
      <c r="G106" s="28"/>
      <c r="H106" s="29"/>
      <c r="I106" s="27">
        <f t="shared" si="87"/>
        <v>0</v>
      </c>
      <c r="J106" s="28"/>
      <c r="K106" s="29"/>
      <c r="L106" s="27">
        <f t="shared" si="88"/>
        <v>0</v>
      </c>
      <c r="M106" s="28"/>
      <c r="N106" s="29"/>
      <c r="O106" s="27">
        <f t="shared" si="89"/>
        <v>0</v>
      </c>
      <c r="P106" s="28"/>
      <c r="Q106" s="29"/>
      <c r="R106" s="27">
        <f t="shared" si="90"/>
        <v>0</v>
      </c>
      <c r="S106" s="28"/>
      <c r="T106" s="29"/>
      <c r="U106" s="27">
        <f t="shared" si="91"/>
        <v>0</v>
      </c>
      <c r="V106" s="28"/>
      <c r="W106" s="29"/>
      <c r="X106" s="27">
        <f t="shared" si="92"/>
        <v>0</v>
      </c>
      <c r="Y106" s="28"/>
      <c r="Z106" s="29"/>
      <c r="AA106" s="27">
        <f t="shared" si="93"/>
        <v>0</v>
      </c>
      <c r="AB106" s="28"/>
      <c r="AC106" s="29"/>
      <c r="AD106" s="27">
        <f t="shared" si="94"/>
        <v>0</v>
      </c>
      <c r="AE106" s="28"/>
      <c r="AF106" s="29"/>
      <c r="AG106" s="27">
        <f t="shared" si="95"/>
        <v>0</v>
      </c>
      <c r="AH106" s="28"/>
      <c r="AI106" s="29"/>
      <c r="AJ106" s="27">
        <f t="shared" si="96"/>
        <v>0</v>
      </c>
      <c r="AK106" s="28"/>
      <c r="AL106" s="29"/>
      <c r="AM106" s="27">
        <f t="shared" si="97"/>
        <v>0</v>
      </c>
      <c r="AN106" s="28"/>
      <c r="AO106" s="29"/>
      <c r="AP106" s="27">
        <f t="shared" si="98"/>
        <v>0</v>
      </c>
      <c r="AQ106" s="66">
        <f t="shared" si="99"/>
        <v>0</v>
      </c>
      <c r="AR106" s="88">
        <v>13</v>
      </c>
      <c r="AS106" s="85">
        <f t="shared" si="71"/>
        <v>0</v>
      </c>
    </row>
    <row r="107" spans="1:46" hidden="1" x14ac:dyDescent="0.2">
      <c r="A107" s="93"/>
      <c r="B107" s="97"/>
      <c r="C107" s="95"/>
      <c r="D107" s="28"/>
      <c r="E107" s="29"/>
      <c r="F107" s="27">
        <f t="shared" si="86"/>
        <v>0</v>
      </c>
      <c r="G107" s="28"/>
      <c r="H107" s="29"/>
      <c r="I107" s="27">
        <f t="shared" si="87"/>
        <v>0</v>
      </c>
      <c r="J107" s="28"/>
      <c r="K107" s="29"/>
      <c r="L107" s="27">
        <f t="shared" si="88"/>
        <v>0</v>
      </c>
      <c r="M107" s="28"/>
      <c r="N107" s="29"/>
      <c r="O107" s="27">
        <f t="shared" si="89"/>
        <v>0</v>
      </c>
      <c r="P107" s="28"/>
      <c r="Q107" s="29"/>
      <c r="R107" s="27">
        <f t="shared" si="90"/>
        <v>0</v>
      </c>
      <c r="S107" s="28"/>
      <c r="T107" s="29"/>
      <c r="U107" s="27">
        <f t="shared" si="91"/>
        <v>0</v>
      </c>
      <c r="V107" s="28"/>
      <c r="W107" s="29"/>
      <c r="X107" s="27">
        <f t="shared" si="92"/>
        <v>0</v>
      </c>
      <c r="Y107" s="28"/>
      <c r="Z107" s="29"/>
      <c r="AA107" s="27">
        <f t="shared" si="93"/>
        <v>0</v>
      </c>
      <c r="AB107" s="28"/>
      <c r="AC107" s="29"/>
      <c r="AD107" s="27">
        <f t="shared" si="94"/>
        <v>0</v>
      </c>
      <c r="AE107" s="28"/>
      <c r="AF107" s="29"/>
      <c r="AG107" s="27">
        <f t="shared" si="95"/>
        <v>0</v>
      </c>
      <c r="AH107" s="28"/>
      <c r="AI107" s="29"/>
      <c r="AJ107" s="27">
        <f t="shared" si="96"/>
        <v>0</v>
      </c>
      <c r="AK107" s="28"/>
      <c r="AL107" s="29"/>
      <c r="AM107" s="27">
        <f t="shared" si="97"/>
        <v>0</v>
      </c>
      <c r="AN107" s="28"/>
      <c r="AO107" s="29"/>
      <c r="AP107" s="27">
        <f t="shared" si="98"/>
        <v>0</v>
      </c>
      <c r="AQ107" s="66">
        <f t="shared" si="99"/>
        <v>0</v>
      </c>
      <c r="AR107" s="88">
        <v>13</v>
      </c>
      <c r="AS107" s="85">
        <f t="shared" si="71"/>
        <v>0</v>
      </c>
    </row>
    <row r="108" spans="1:46" hidden="1" x14ac:dyDescent="0.2">
      <c r="A108" s="93"/>
      <c r="B108" s="97"/>
      <c r="C108" s="95"/>
      <c r="D108" s="28"/>
      <c r="E108" s="29"/>
      <c r="F108" s="27">
        <f t="shared" si="86"/>
        <v>0</v>
      </c>
      <c r="G108" s="28"/>
      <c r="H108" s="29"/>
      <c r="I108" s="27">
        <f t="shared" si="87"/>
        <v>0</v>
      </c>
      <c r="J108" s="28"/>
      <c r="K108" s="29"/>
      <c r="L108" s="27">
        <f t="shared" si="88"/>
        <v>0</v>
      </c>
      <c r="M108" s="28"/>
      <c r="N108" s="29"/>
      <c r="O108" s="27">
        <f t="shared" si="89"/>
        <v>0</v>
      </c>
      <c r="P108" s="28"/>
      <c r="Q108" s="29"/>
      <c r="R108" s="27">
        <f t="shared" si="90"/>
        <v>0</v>
      </c>
      <c r="S108" s="28"/>
      <c r="T108" s="29"/>
      <c r="U108" s="27">
        <f t="shared" si="91"/>
        <v>0</v>
      </c>
      <c r="V108" s="28"/>
      <c r="W108" s="29"/>
      <c r="X108" s="27">
        <f t="shared" si="92"/>
        <v>0</v>
      </c>
      <c r="Y108" s="28"/>
      <c r="Z108" s="29"/>
      <c r="AA108" s="27">
        <f t="shared" si="93"/>
        <v>0</v>
      </c>
      <c r="AB108" s="28"/>
      <c r="AC108" s="29"/>
      <c r="AD108" s="27">
        <f t="shared" si="94"/>
        <v>0</v>
      </c>
      <c r="AE108" s="28"/>
      <c r="AF108" s="29"/>
      <c r="AG108" s="27">
        <f t="shared" si="95"/>
        <v>0</v>
      </c>
      <c r="AH108" s="28"/>
      <c r="AI108" s="29"/>
      <c r="AJ108" s="27">
        <f t="shared" si="96"/>
        <v>0</v>
      </c>
      <c r="AK108" s="28"/>
      <c r="AL108" s="29"/>
      <c r="AM108" s="27">
        <f t="shared" si="97"/>
        <v>0</v>
      </c>
      <c r="AN108" s="28"/>
      <c r="AO108" s="29"/>
      <c r="AP108" s="27">
        <f t="shared" si="98"/>
        <v>0</v>
      </c>
      <c r="AQ108" s="66">
        <f t="shared" si="99"/>
        <v>0</v>
      </c>
      <c r="AR108" s="88">
        <v>13</v>
      </c>
      <c r="AS108" s="85">
        <f t="shared" si="71"/>
        <v>0</v>
      </c>
    </row>
    <row r="109" spans="1:46" hidden="1" x14ac:dyDescent="0.2">
      <c r="A109" s="93"/>
      <c r="B109" s="97"/>
      <c r="C109" s="95"/>
      <c r="D109" s="28"/>
      <c r="E109" s="29"/>
      <c r="F109" s="27">
        <f t="shared" si="86"/>
        <v>0</v>
      </c>
      <c r="G109" s="28"/>
      <c r="H109" s="29"/>
      <c r="I109" s="27">
        <f t="shared" si="87"/>
        <v>0</v>
      </c>
      <c r="J109" s="28"/>
      <c r="K109" s="29"/>
      <c r="L109" s="27">
        <f t="shared" si="88"/>
        <v>0</v>
      </c>
      <c r="M109" s="28"/>
      <c r="N109" s="29"/>
      <c r="O109" s="27">
        <f t="shared" si="89"/>
        <v>0</v>
      </c>
      <c r="P109" s="28"/>
      <c r="Q109" s="29"/>
      <c r="R109" s="27">
        <f t="shared" si="90"/>
        <v>0</v>
      </c>
      <c r="S109" s="28"/>
      <c r="T109" s="29"/>
      <c r="U109" s="27">
        <f t="shared" si="91"/>
        <v>0</v>
      </c>
      <c r="V109" s="28"/>
      <c r="W109" s="29"/>
      <c r="X109" s="27">
        <f t="shared" si="92"/>
        <v>0</v>
      </c>
      <c r="Y109" s="28"/>
      <c r="Z109" s="29"/>
      <c r="AA109" s="27">
        <f t="shared" si="93"/>
        <v>0</v>
      </c>
      <c r="AB109" s="28"/>
      <c r="AC109" s="29"/>
      <c r="AD109" s="27">
        <f t="shared" si="94"/>
        <v>0</v>
      </c>
      <c r="AE109" s="28"/>
      <c r="AF109" s="29"/>
      <c r="AG109" s="27">
        <f t="shared" si="95"/>
        <v>0</v>
      </c>
      <c r="AH109" s="28"/>
      <c r="AI109" s="29"/>
      <c r="AJ109" s="27">
        <f t="shared" si="96"/>
        <v>0</v>
      </c>
      <c r="AK109" s="28"/>
      <c r="AL109" s="29"/>
      <c r="AM109" s="27">
        <f t="shared" si="97"/>
        <v>0</v>
      </c>
      <c r="AN109" s="28"/>
      <c r="AO109" s="29"/>
      <c r="AP109" s="27">
        <f t="shared" si="98"/>
        <v>0</v>
      </c>
      <c r="AQ109" s="66"/>
      <c r="AR109" s="88">
        <v>13</v>
      </c>
      <c r="AS109" s="85">
        <f t="shared" si="71"/>
        <v>0</v>
      </c>
    </row>
    <row r="110" spans="1:46" ht="15" x14ac:dyDescent="0.2">
      <c r="A110" s="93"/>
      <c r="B110" s="98" t="s">
        <v>52</v>
      </c>
      <c r="C110" s="99"/>
      <c r="D110" s="30"/>
      <c r="E110" s="31">
        <f>SUM(E100:E109)</f>
        <v>574</v>
      </c>
      <c r="F110" s="27">
        <f t="shared" si="86"/>
        <v>574</v>
      </c>
      <c r="G110" s="30"/>
      <c r="H110" s="31">
        <f>SUM(H100:H109)</f>
        <v>530</v>
      </c>
      <c r="I110" s="27">
        <f t="shared" si="87"/>
        <v>530</v>
      </c>
      <c r="J110" s="30"/>
      <c r="K110" s="31">
        <f>SUM(K100:K109)</f>
        <v>546</v>
      </c>
      <c r="L110" s="27">
        <f t="shared" si="88"/>
        <v>546</v>
      </c>
      <c r="M110" s="30"/>
      <c r="N110" s="31">
        <f>SUM(N100:N109)</f>
        <v>523</v>
      </c>
      <c r="O110" s="27">
        <f t="shared" si="89"/>
        <v>523</v>
      </c>
      <c r="P110" s="30"/>
      <c r="Q110" s="31">
        <f>SUM(Q100:Q109)</f>
        <v>523</v>
      </c>
      <c r="R110" s="27">
        <f t="shared" si="90"/>
        <v>523</v>
      </c>
      <c r="S110" s="30"/>
      <c r="T110" s="31">
        <f>SUM(T100:T109)</f>
        <v>528</v>
      </c>
      <c r="U110" s="27">
        <f t="shared" si="91"/>
        <v>528</v>
      </c>
      <c r="V110" s="30"/>
      <c r="W110" s="31">
        <f>SUM(W100:W109)</f>
        <v>465</v>
      </c>
      <c r="X110" s="27">
        <f t="shared" si="92"/>
        <v>465</v>
      </c>
      <c r="Y110" s="30"/>
      <c r="Z110" s="31">
        <f>SUM(Z100:Z109)</f>
        <v>614</v>
      </c>
      <c r="AA110" s="27">
        <f t="shared" si="93"/>
        <v>614</v>
      </c>
      <c r="AB110" s="30"/>
      <c r="AC110" s="31">
        <f>SUM(AC100:AC109)</f>
        <v>516</v>
      </c>
      <c r="AD110" s="27">
        <f t="shared" si="94"/>
        <v>516</v>
      </c>
      <c r="AE110" s="30"/>
      <c r="AF110" s="31">
        <f>SUM(AF100:AF109)</f>
        <v>528</v>
      </c>
      <c r="AG110" s="27">
        <f t="shared" si="95"/>
        <v>528</v>
      </c>
      <c r="AH110" s="30"/>
      <c r="AI110" s="31">
        <f>SUM(AI100:AI109)</f>
        <v>507</v>
      </c>
      <c r="AJ110" s="27">
        <f t="shared" si="96"/>
        <v>507</v>
      </c>
      <c r="AK110" s="30"/>
      <c r="AL110" s="31">
        <f>SUM(AL100:AL109)</f>
        <v>554</v>
      </c>
      <c r="AM110" s="27">
        <f t="shared" si="97"/>
        <v>554</v>
      </c>
      <c r="AN110" s="30"/>
      <c r="AO110" s="31">
        <f>SUM(AO100:AO109)</f>
        <v>520</v>
      </c>
      <c r="AP110" s="27">
        <f t="shared" si="98"/>
        <v>520</v>
      </c>
      <c r="AQ110" s="66">
        <f>+F110+I110+L110+O110+R110+U110+X110+AA110+AD110+AG110+AJ110+AM110+AP110</f>
        <v>6928</v>
      </c>
      <c r="AR110" s="88">
        <v>13</v>
      </c>
      <c r="AS110" s="85"/>
    </row>
    <row r="111" spans="1:46" ht="15" x14ac:dyDescent="0.2">
      <c r="A111" s="93"/>
      <c r="B111" s="98" t="s">
        <v>53</v>
      </c>
      <c r="C111" s="99"/>
      <c r="D111" s="32">
        <f>SUM(D100:D110)</f>
        <v>105</v>
      </c>
      <c r="E111" s="33">
        <f>($D$111+E110)</f>
        <v>679</v>
      </c>
      <c r="F111" s="34">
        <f t="shared" si="86"/>
        <v>679</v>
      </c>
      <c r="G111" s="32">
        <f>SUM(G100:G110)</f>
        <v>105</v>
      </c>
      <c r="H111" s="33">
        <f>($G$111+H110)</f>
        <v>635</v>
      </c>
      <c r="I111" s="34">
        <f t="shared" si="87"/>
        <v>635</v>
      </c>
      <c r="J111" s="32">
        <f>SUM(J100:J110)</f>
        <v>105</v>
      </c>
      <c r="K111" s="33">
        <f>($J$111+K110)</f>
        <v>651</v>
      </c>
      <c r="L111" s="34">
        <f t="shared" si="88"/>
        <v>651</v>
      </c>
      <c r="M111" s="32">
        <f>SUM(M100:M110)</f>
        <v>105</v>
      </c>
      <c r="N111" s="33">
        <f>($M$111+N110)</f>
        <v>628</v>
      </c>
      <c r="O111" s="34">
        <f t="shared" si="89"/>
        <v>628</v>
      </c>
      <c r="P111" s="32">
        <f>SUM(P100:P110)</f>
        <v>105</v>
      </c>
      <c r="Q111" s="33">
        <f>($P$111+Q110)</f>
        <v>628</v>
      </c>
      <c r="R111" s="34">
        <f t="shared" si="90"/>
        <v>628</v>
      </c>
      <c r="S111" s="32">
        <f>SUM(S100:S110)</f>
        <v>105</v>
      </c>
      <c r="T111" s="33">
        <f>($S$111+T110)</f>
        <v>633</v>
      </c>
      <c r="U111" s="34">
        <f t="shared" si="91"/>
        <v>633</v>
      </c>
      <c r="V111" s="32">
        <f>SUM(V100:V110)</f>
        <v>105</v>
      </c>
      <c r="W111" s="33">
        <f>($V$111+W110)</f>
        <v>570</v>
      </c>
      <c r="X111" s="34">
        <f t="shared" si="92"/>
        <v>570</v>
      </c>
      <c r="Y111" s="32">
        <f>SUM(Y100:Y110)</f>
        <v>105</v>
      </c>
      <c r="Z111" s="33">
        <f>($Y$111+Z110)</f>
        <v>719</v>
      </c>
      <c r="AA111" s="34">
        <f t="shared" si="93"/>
        <v>719</v>
      </c>
      <c r="AB111" s="32">
        <f>SUM(AB100:AB110)</f>
        <v>105</v>
      </c>
      <c r="AC111" s="33">
        <f>($AB$111+AC110)</f>
        <v>621</v>
      </c>
      <c r="AD111" s="34">
        <f t="shared" si="94"/>
        <v>621</v>
      </c>
      <c r="AE111" s="32">
        <f>SUM(AE100:AE110)</f>
        <v>105</v>
      </c>
      <c r="AF111" s="33">
        <f>($AE$111+AF110)</f>
        <v>633</v>
      </c>
      <c r="AG111" s="34">
        <f t="shared" si="95"/>
        <v>633</v>
      </c>
      <c r="AH111" s="32">
        <f>SUM(AH100:AH110)</f>
        <v>105</v>
      </c>
      <c r="AI111" s="33">
        <f>($AH$111+AI110)</f>
        <v>612</v>
      </c>
      <c r="AJ111" s="34">
        <f t="shared" si="96"/>
        <v>612</v>
      </c>
      <c r="AK111" s="32">
        <f>SUM(AK100:AK110)</f>
        <v>105</v>
      </c>
      <c r="AL111" s="33">
        <f>($AK$111+AL110)</f>
        <v>659</v>
      </c>
      <c r="AM111" s="34">
        <f t="shared" si="97"/>
        <v>659</v>
      </c>
      <c r="AN111" s="32">
        <f>SUM(AN100:AN110)</f>
        <v>105</v>
      </c>
      <c r="AO111" s="33">
        <f>($AN$111+AO110)</f>
        <v>625</v>
      </c>
      <c r="AP111" s="34">
        <f t="shared" si="98"/>
        <v>625</v>
      </c>
      <c r="AQ111" s="66">
        <f>+F111+I111+L111+O111+R111+U111+X111+AA111+AD111+AG111+AJ111+AM111+AP111</f>
        <v>8293</v>
      </c>
      <c r="AR111" s="88">
        <v>13</v>
      </c>
      <c r="AS111" s="85"/>
    </row>
    <row r="112" spans="1:46" ht="15" x14ac:dyDescent="0.2">
      <c r="A112" s="93"/>
      <c r="B112" s="100" t="s">
        <v>54</v>
      </c>
      <c r="C112" s="95"/>
      <c r="D112" s="39"/>
      <c r="E112" s="40">
        <f>IF($E$111&gt;0,IF(E111=E127,0.5,IF(E111&gt;E127,1,0)),0)</f>
        <v>1</v>
      </c>
      <c r="F112" s="41">
        <f>IF($E$111&gt;0,IF(F111=F127,0.5,IF(F111&gt;F127,1,0)),0)</f>
        <v>1</v>
      </c>
      <c r="G112" s="39"/>
      <c r="H112" s="40">
        <f>IF($H$111&gt;0,IF(H111=H159,0.5,IF(H111&gt;H159,1,0)),0)</f>
        <v>0</v>
      </c>
      <c r="I112" s="41">
        <f>IF($H$111&gt;0,IF(I111=I159,0.5,IF(I111&gt;I159,1,0)),0)</f>
        <v>0</v>
      </c>
      <c r="J112" s="39"/>
      <c r="K112" s="40">
        <f>IF($K$111&gt;0,IF(K111=K95,0.5,IF(K111&gt;K95,1,0)),0)</f>
        <v>1</v>
      </c>
      <c r="L112" s="41">
        <f>IF($K$111&gt;0,IF(L111=L95,0.5,IF(L111&gt;L95,1,0)),0)</f>
        <v>1</v>
      </c>
      <c r="M112" s="39"/>
      <c r="N112" s="40">
        <f>IF($N$111&gt;0,IF(N111=N224,0.5,IF(N111&gt;N224,1,0)),0)</f>
        <v>0</v>
      </c>
      <c r="O112" s="41">
        <f>IF($N$111&gt;0,IF(O111=O224,0.5,IF(O111&gt;O224,1,0)),0)</f>
        <v>0</v>
      </c>
      <c r="P112" s="39"/>
      <c r="Q112" s="40">
        <f>IF($Q$111&gt;0,IF(Q111=Q191,0.5,IF(Q111&gt;Q191,1,0)),0)</f>
        <v>0</v>
      </c>
      <c r="R112" s="41">
        <f>IF($Q$111&gt;0,IF(R111=R191,0.5,IF(R111&gt;R191,1,0)),0)</f>
        <v>0</v>
      </c>
      <c r="S112" s="39"/>
      <c r="T112" s="40">
        <f>IF($T$111&gt;0,IF(T111=T30,0.5,IF(T111&gt;T30,1,0)),0)</f>
        <v>0</v>
      </c>
      <c r="U112" s="41">
        <f>IF($T$111&gt;0,IF(U111=U30,0.5,IF(U111&gt;U30,1,0)),0)</f>
        <v>0</v>
      </c>
      <c r="V112" s="39"/>
      <c r="W112" s="40">
        <f>IF($W$111&gt;0,IF(W111=W143,0.5,IF(W111&gt;W143,1,0)),0)</f>
        <v>0</v>
      </c>
      <c r="X112" s="41">
        <f>IF($W$111&gt;0,IF(X111=X143,0.5,IF(X111&gt;X143,1,0)),0)</f>
        <v>0</v>
      </c>
      <c r="Y112" s="39"/>
      <c r="Z112" s="40">
        <f>IF($Z$111&gt;0,IF(Z111=Z62,0.5,IF(Z111&gt;Z62,1,0)),0)</f>
        <v>1</v>
      </c>
      <c r="AA112" s="41">
        <f>IF($Z$111&gt;0,IF(AA111=AA62,0.5,IF(AA111&gt;AA62,1,0)),0)</f>
        <v>1</v>
      </c>
      <c r="AB112" s="39"/>
      <c r="AC112" s="40">
        <f>IF($AC$111&gt;0,IF(AC111=AC14,0.5,IF(AC111&gt;AC14,1,0)),0)</f>
        <v>0</v>
      </c>
      <c r="AD112" s="41">
        <f>IF($AC$111&gt;0,IF(AD111=AD14,0.5,IF(AD111&gt;AD14,1,0)),0)</f>
        <v>0</v>
      </c>
      <c r="AE112" s="39"/>
      <c r="AF112" s="40">
        <f>IF($AF$111&gt;0,IF(AF111=AF46,0.5,IF(AF111&gt;AF46,1,0)),0)</f>
        <v>1</v>
      </c>
      <c r="AG112" s="41">
        <f>IF($AF$111&gt;0,IF(AG111=AG46,0.5,IF(AG111&gt;AG46,1,0)),0)</f>
        <v>1</v>
      </c>
      <c r="AH112" s="39"/>
      <c r="AI112" s="40">
        <f>IF($AI$111&gt;0,IF(AI111=AI208,0.5,IF(AI111&gt;AI208,1,0)),0)</f>
        <v>1</v>
      </c>
      <c r="AJ112" s="41">
        <f>IF($AI$111&gt;0,IF(AJ111=AJ208,0.5,IF(AJ111&gt;AJ208,1,0)),0)</f>
        <v>1</v>
      </c>
      <c r="AK112" s="39"/>
      <c r="AL112" s="40">
        <f>IF($AL$111&gt;0,IF(AL111=AL79,0.5,IF(AL111&gt;AL79,1,0)),0)</f>
        <v>1</v>
      </c>
      <c r="AM112" s="41">
        <f>IF($AL$111&gt;0,IF(AM111=AM79,0.5,IF(AM111&gt;AM79,1,0)),0)</f>
        <v>1</v>
      </c>
      <c r="AN112" s="39"/>
      <c r="AO112" s="40">
        <f>IF($AO$111&gt;0,IF(AO111=AO175,0.5,IF(AO111&gt;AO175,1,0)),0)</f>
        <v>0</v>
      </c>
      <c r="AP112" s="43">
        <f>IF($AO$111&gt;0,IF(AP111=AP175,0.5,IF(AP111&gt;AP175,1,0)),0)</f>
        <v>0</v>
      </c>
      <c r="AQ112" s="66">
        <f>+F112+I112+L112+O112+R112+U112+X112+AA112+AD112+AG112+AJ112+AM112+AP112</f>
        <v>6</v>
      </c>
      <c r="AR112" s="88">
        <v>13</v>
      </c>
      <c r="AS112" s="85"/>
    </row>
    <row r="113" spans="1:45" ht="15" x14ac:dyDescent="0.2">
      <c r="A113" s="101"/>
      <c r="B113" s="100" t="s">
        <v>19</v>
      </c>
      <c r="C113" s="100"/>
      <c r="D113" s="37"/>
      <c r="E113" s="35"/>
      <c r="F113" s="42">
        <f>VLOOKUP(F112,CN8:CO10,2,FALSE)</f>
        <v>90</v>
      </c>
      <c r="G113" s="37"/>
      <c r="H113" s="35"/>
      <c r="I113" s="42">
        <f>VLOOKUP(I112,CN8:CO10,2,FALSE)</f>
        <v>0</v>
      </c>
      <c r="J113" s="37"/>
      <c r="K113" s="35"/>
      <c r="L113" s="42">
        <f>VLOOKUP(L112,CN8:CO10,2,FALSE)</f>
        <v>90</v>
      </c>
      <c r="M113" s="37"/>
      <c r="N113" s="35"/>
      <c r="O113" s="42">
        <f>VLOOKUP(O112,CN8:CO10,2,FALSE)</f>
        <v>0</v>
      </c>
      <c r="P113" s="37"/>
      <c r="Q113" s="35"/>
      <c r="R113" s="42">
        <f>VLOOKUP(R112,CN8:CO10,2,FALSE)</f>
        <v>0</v>
      </c>
      <c r="S113" s="37"/>
      <c r="T113" s="35"/>
      <c r="U113" s="42">
        <f>VLOOKUP(U112,CN8:CO10,2,FALSE)</f>
        <v>0</v>
      </c>
      <c r="V113" s="37"/>
      <c r="W113" s="35"/>
      <c r="X113" s="42">
        <f>VLOOKUP(X112,CN8:CO10,2,FALSE)</f>
        <v>0</v>
      </c>
      <c r="Y113" s="37"/>
      <c r="Z113" s="35"/>
      <c r="AA113" s="42">
        <f>VLOOKUP(AA112,CN8:CO10,2,FALSE)</f>
        <v>90</v>
      </c>
      <c r="AB113" s="37"/>
      <c r="AC113" s="35"/>
      <c r="AD113" s="42">
        <f>VLOOKUP(AD112,CN8:CO10,2,FALSE)</f>
        <v>0</v>
      </c>
      <c r="AE113" s="37"/>
      <c r="AF113" s="35"/>
      <c r="AG113" s="42">
        <f>VLOOKUP(AG112,CN8:CO10,2,FALSE)</f>
        <v>90</v>
      </c>
      <c r="AH113" s="37"/>
      <c r="AI113" s="35"/>
      <c r="AJ113" s="42">
        <f>VLOOKUP(AJ112,CN8:CO10,2,FALSE)</f>
        <v>90</v>
      </c>
      <c r="AK113" s="37"/>
      <c r="AL113" s="35"/>
      <c r="AM113" s="42">
        <f>VLOOKUP(AM112,CN8:CO10,2,FALSE)</f>
        <v>90</v>
      </c>
      <c r="AN113" s="37"/>
      <c r="AO113" s="35"/>
      <c r="AP113" s="42">
        <f>VLOOKUP(AP112,CN8:CO10,2,FALSE)</f>
        <v>0</v>
      </c>
      <c r="AQ113" s="66">
        <f>+F113+I113+L113+O113+R113+U113+X113+AA113+AD113+AG113+AJ113+AM113+AP113</f>
        <v>540</v>
      </c>
      <c r="AR113" s="88">
        <v>13</v>
      </c>
      <c r="AS113" s="85"/>
    </row>
    <row r="114" spans="1:45" ht="15" x14ac:dyDescent="0.2">
      <c r="A114" s="102"/>
      <c r="B114" s="112" t="s">
        <v>59</v>
      </c>
      <c r="C114" s="112"/>
      <c r="D114" s="38"/>
      <c r="E114" s="36"/>
      <c r="F114" s="75">
        <f>F111+F113</f>
        <v>769</v>
      </c>
      <c r="G114" s="38"/>
      <c r="H114" s="36"/>
      <c r="I114" s="75">
        <f>I111+I113</f>
        <v>635</v>
      </c>
      <c r="J114" s="38"/>
      <c r="K114" s="36"/>
      <c r="L114" s="76">
        <f>L113+L111</f>
        <v>741</v>
      </c>
      <c r="M114" s="38"/>
      <c r="N114" s="36"/>
      <c r="O114" s="75">
        <f>O111+O113</f>
        <v>628</v>
      </c>
      <c r="P114" s="38"/>
      <c r="Q114" s="36"/>
      <c r="R114" s="75">
        <f>R111+R113</f>
        <v>628</v>
      </c>
      <c r="S114" s="38"/>
      <c r="T114" s="36"/>
      <c r="U114" s="76">
        <f>U113+U111</f>
        <v>633</v>
      </c>
      <c r="V114" s="38"/>
      <c r="W114" s="36"/>
      <c r="X114" s="76">
        <f>X113+X111</f>
        <v>570</v>
      </c>
      <c r="Y114" s="38"/>
      <c r="Z114" s="36"/>
      <c r="AA114" s="76">
        <f>AA113+AA111</f>
        <v>809</v>
      </c>
      <c r="AB114" s="38"/>
      <c r="AC114" s="36"/>
      <c r="AD114" s="76">
        <f>AD113+AD111</f>
        <v>621</v>
      </c>
      <c r="AE114" s="38"/>
      <c r="AF114" s="36"/>
      <c r="AG114" s="76">
        <f>AG113+AG111</f>
        <v>723</v>
      </c>
      <c r="AH114" s="38"/>
      <c r="AI114" s="36"/>
      <c r="AJ114" s="75">
        <f>AJ111+AJ113</f>
        <v>702</v>
      </c>
      <c r="AK114" s="38"/>
      <c r="AL114" s="36"/>
      <c r="AM114" s="76">
        <f>AM113+AM111</f>
        <v>749</v>
      </c>
      <c r="AN114" s="38"/>
      <c r="AO114" s="36"/>
      <c r="AP114" s="76">
        <f>AP113+AP111</f>
        <v>625</v>
      </c>
      <c r="AQ114" s="66">
        <f>AQ113+AQ111</f>
        <v>8833</v>
      </c>
      <c r="AR114" s="88">
        <v>13</v>
      </c>
      <c r="AS114" s="85"/>
    </row>
    <row r="115" spans="1:45" ht="15" x14ac:dyDescent="0.2">
      <c r="A115" s="92">
        <v>8</v>
      </c>
      <c r="B115" s="113" t="s">
        <v>89</v>
      </c>
      <c r="C115" s="114"/>
      <c r="D115" s="11" t="s">
        <v>57</v>
      </c>
      <c r="E115" s="12" t="s">
        <v>58</v>
      </c>
      <c r="F115" s="13" t="s">
        <v>59</v>
      </c>
      <c r="G115" s="11" t="s">
        <v>57</v>
      </c>
      <c r="H115" s="12" t="s">
        <v>58</v>
      </c>
      <c r="I115" s="13" t="s">
        <v>59</v>
      </c>
      <c r="J115" s="11" t="s">
        <v>57</v>
      </c>
      <c r="K115" s="12" t="s">
        <v>58</v>
      </c>
      <c r="L115" s="13" t="s">
        <v>59</v>
      </c>
      <c r="M115" s="11" t="s">
        <v>57</v>
      </c>
      <c r="N115" s="12" t="s">
        <v>58</v>
      </c>
      <c r="O115" s="13" t="s">
        <v>59</v>
      </c>
      <c r="P115" s="11" t="s">
        <v>57</v>
      </c>
      <c r="Q115" s="12" t="s">
        <v>58</v>
      </c>
      <c r="R115" s="13" t="s">
        <v>59</v>
      </c>
      <c r="S115" s="11" t="s">
        <v>57</v>
      </c>
      <c r="T115" s="12" t="s">
        <v>58</v>
      </c>
      <c r="U115" s="13" t="s">
        <v>59</v>
      </c>
      <c r="V115" s="11" t="s">
        <v>57</v>
      </c>
      <c r="W115" s="12" t="s">
        <v>58</v>
      </c>
      <c r="X115" s="13" t="s">
        <v>59</v>
      </c>
      <c r="Y115" s="11" t="s">
        <v>57</v>
      </c>
      <c r="Z115" s="12" t="s">
        <v>58</v>
      </c>
      <c r="AA115" s="13" t="s">
        <v>59</v>
      </c>
      <c r="AB115" s="11" t="s">
        <v>57</v>
      </c>
      <c r="AC115" s="12" t="s">
        <v>58</v>
      </c>
      <c r="AD115" s="13" t="s">
        <v>59</v>
      </c>
      <c r="AE115" s="11" t="s">
        <v>57</v>
      </c>
      <c r="AF115" s="12" t="s">
        <v>58</v>
      </c>
      <c r="AG115" s="13" t="s">
        <v>59</v>
      </c>
      <c r="AH115" s="11" t="s">
        <v>57</v>
      </c>
      <c r="AI115" s="12" t="s">
        <v>58</v>
      </c>
      <c r="AJ115" s="13" t="s">
        <v>59</v>
      </c>
      <c r="AK115" s="11" t="s">
        <v>57</v>
      </c>
      <c r="AL115" s="12" t="s">
        <v>58</v>
      </c>
      <c r="AM115" s="13" t="s">
        <v>59</v>
      </c>
      <c r="AN115" s="11" t="s">
        <v>57</v>
      </c>
      <c r="AO115" s="12" t="s">
        <v>58</v>
      </c>
      <c r="AP115" s="13" t="s">
        <v>59</v>
      </c>
      <c r="AQ115" s="65"/>
      <c r="AR115" s="88">
        <v>13</v>
      </c>
      <c r="AS115" s="85"/>
    </row>
    <row r="116" spans="1:45" x14ac:dyDescent="0.2">
      <c r="A116" s="93"/>
      <c r="B116" s="94" t="s">
        <v>90</v>
      </c>
      <c r="C116" s="95"/>
      <c r="D116" s="25">
        <v>36</v>
      </c>
      <c r="E116" s="26">
        <v>168</v>
      </c>
      <c r="F116" s="27">
        <f t="shared" ref="F116:F127" si="100">SUM(E116:E116)</f>
        <v>168</v>
      </c>
      <c r="G116" s="25">
        <v>36</v>
      </c>
      <c r="H116" s="26">
        <v>167</v>
      </c>
      <c r="I116" s="27">
        <f t="shared" ref="I116:I127" si="101">SUM(H116:H116)</f>
        <v>167</v>
      </c>
      <c r="J116" s="25">
        <v>36</v>
      </c>
      <c r="K116" s="26">
        <v>205</v>
      </c>
      <c r="L116" s="27">
        <f t="shared" ref="L116:L127" si="102">SUM(K116:K116)</f>
        <v>205</v>
      </c>
      <c r="M116" s="25">
        <v>36</v>
      </c>
      <c r="N116" s="26">
        <v>178</v>
      </c>
      <c r="O116" s="27">
        <f t="shared" ref="O116:O127" si="103">SUM(N116:N116)</f>
        <v>178</v>
      </c>
      <c r="P116" s="25">
        <v>36</v>
      </c>
      <c r="Q116" s="26">
        <v>152</v>
      </c>
      <c r="R116" s="27">
        <f t="shared" ref="R116:R127" si="104">SUM(Q116:Q116)</f>
        <v>152</v>
      </c>
      <c r="S116" s="25">
        <v>36</v>
      </c>
      <c r="T116" s="26">
        <v>153</v>
      </c>
      <c r="U116" s="27">
        <f t="shared" ref="U116:U127" si="105">SUM(T116:T116)</f>
        <v>153</v>
      </c>
      <c r="V116" s="25">
        <v>36</v>
      </c>
      <c r="W116" s="26">
        <v>168</v>
      </c>
      <c r="X116" s="27">
        <f t="shared" ref="X116:X127" si="106">SUM(W116:W116)</f>
        <v>168</v>
      </c>
      <c r="Y116" s="25">
        <v>36</v>
      </c>
      <c r="Z116" s="26">
        <v>192</v>
      </c>
      <c r="AA116" s="27">
        <f t="shared" ref="AA116:AA127" si="107">SUM(Z116:Z116)</f>
        <v>192</v>
      </c>
      <c r="AB116" s="25">
        <v>36</v>
      </c>
      <c r="AC116" s="26">
        <v>167</v>
      </c>
      <c r="AD116" s="27">
        <f t="shared" ref="AD116:AD127" si="108">SUM(AC116:AC116)</f>
        <v>167</v>
      </c>
      <c r="AE116" s="25">
        <v>36</v>
      </c>
      <c r="AF116" s="26">
        <v>141</v>
      </c>
      <c r="AG116" s="27">
        <f t="shared" ref="AG116:AG127" si="109">SUM(AF116:AF116)</f>
        <v>141</v>
      </c>
      <c r="AH116" s="25">
        <v>36</v>
      </c>
      <c r="AI116" s="26">
        <v>192</v>
      </c>
      <c r="AJ116" s="27">
        <f t="shared" ref="AJ116:AJ127" si="110">SUM(AI116:AI116)</f>
        <v>192</v>
      </c>
      <c r="AK116" s="25">
        <v>36</v>
      </c>
      <c r="AL116" s="26">
        <v>175</v>
      </c>
      <c r="AM116" s="27">
        <f t="shared" ref="AM116:AM127" si="111">SUM(AL116:AL116)</f>
        <v>175</v>
      </c>
      <c r="AN116" s="25">
        <v>36</v>
      </c>
      <c r="AO116" s="26">
        <v>183</v>
      </c>
      <c r="AP116" s="27">
        <f t="shared" ref="AP116:AP127" si="112">SUM(AO116:AO116)</f>
        <v>183</v>
      </c>
      <c r="AQ116" s="66">
        <f t="shared" ref="AQ116:AQ123" si="113">+F116+I116+L116+O116+R116+U116+X116+AA116+AD116+AG116+AJ116+AM116+AP116</f>
        <v>2241</v>
      </c>
      <c r="AR116" s="88">
        <v>13</v>
      </c>
      <c r="AS116" s="85">
        <f t="shared" si="71"/>
        <v>172.38461538461539</v>
      </c>
    </row>
    <row r="117" spans="1:45" x14ac:dyDescent="0.2">
      <c r="A117" s="93"/>
      <c r="B117" s="94" t="s">
        <v>91</v>
      </c>
      <c r="C117" s="95"/>
      <c r="D117" s="25">
        <v>26</v>
      </c>
      <c r="E117" s="26">
        <v>162</v>
      </c>
      <c r="F117" s="27">
        <f t="shared" si="100"/>
        <v>162</v>
      </c>
      <c r="G117" s="25">
        <v>26</v>
      </c>
      <c r="H117" s="26">
        <v>248</v>
      </c>
      <c r="I117" s="27">
        <f t="shared" si="101"/>
        <v>248</v>
      </c>
      <c r="J117" s="25">
        <v>26</v>
      </c>
      <c r="K117" s="26">
        <v>144</v>
      </c>
      <c r="L117" s="27">
        <f t="shared" si="102"/>
        <v>144</v>
      </c>
      <c r="M117" s="25">
        <v>26</v>
      </c>
      <c r="N117" s="26">
        <v>244</v>
      </c>
      <c r="O117" s="27">
        <f t="shared" si="103"/>
        <v>244</v>
      </c>
      <c r="P117" s="25">
        <v>26</v>
      </c>
      <c r="Q117" s="26">
        <v>171</v>
      </c>
      <c r="R117" s="27">
        <f t="shared" si="104"/>
        <v>171</v>
      </c>
      <c r="S117" s="25">
        <v>26</v>
      </c>
      <c r="T117" s="26">
        <v>210</v>
      </c>
      <c r="U117" s="27">
        <f t="shared" si="105"/>
        <v>210</v>
      </c>
      <c r="V117" s="25">
        <v>26</v>
      </c>
      <c r="W117" s="26">
        <v>169</v>
      </c>
      <c r="X117" s="27">
        <f t="shared" si="106"/>
        <v>169</v>
      </c>
      <c r="Y117" s="25">
        <v>26</v>
      </c>
      <c r="Z117" s="26">
        <v>191</v>
      </c>
      <c r="AA117" s="27">
        <f t="shared" si="107"/>
        <v>191</v>
      </c>
      <c r="AB117" s="25">
        <v>26</v>
      </c>
      <c r="AC117" s="26">
        <v>201</v>
      </c>
      <c r="AD117" s="27">
        <f t="shared" si="108"/>
        <v>201</v>
      </c>
      <c r="AE117" s="25">
        <v>26</v>
      </c>
      <c r="AF117" s="26">
        <v>168</v>
      </c>
      <c r="AG117" s="27">
        <f t="shared" si="109"/>
        <v>168</v>
      </c>
      <c r="AH117" s="25">
        <v>26</v>
      </c>
      <c r="AI117" s="26">
        <v>224</v>
      </c>
      <c r="AJ117" s="27">
        <f t="shared" si="110"/>
        <v>224</v>
      </c>
      <c r="AK117" s="25">
        <v>26</v>
      </c>
      <c r="AL117" s="26">
        <v>244</v>
      </c>
      <c r="AM117" s="27">
        <f t="shared" si="111"/>
        <v>244</v>
      </c>
      <c r="AN117" s="25">
        <v>26</v>
      </c>
      <c r="AO117" s="26">
        <v>180</v>
      </c>
      <c r="AP117" s="27">
        <f t="shared" si="112"/>
        <v>180</v>
      </c>
      <c r="AQ117" s="66">
        <f t="shared" si="113"/>
        <v>2556</v>
      </c>
      <c r="AR117" s="88">
        <v>13</v>
      </c>
      <c r="AS117" s="85">
        <f t="shared" si="71"/>
        <v>196.61538461538461</v>
      </c>
    </row>
    <row r="118" spans="1:45" x14ac:dyDescent="0.2">
      <c r="A118" s="93"/>
      <c r="B118" s="94" t="s">
        <v>92</v>
      </c>
      <c r="C118" s="95"/>
      <c r="D118" s="25">
        <v>39</v>
      </c>
      <c r="E118" s="26">
        <v>137</v>
      </c>
      <c r="F118" s="27">
        <f t="shared" si="100"/>
        <v>137</v>
      </c>
      <c r="G118" s="25">
        <v>39</v>
      </c>
      <c r="H118" s="26">
        <v>131</v>
      </c>
      <c r="I118" s="27">
        <f t="shared" si="101"/>
        <v>131</v>
      </c>
      <c r="J118" s="25">
        <v>39</v>
      </c>
      <c r="K118" s="26">
        <v>177</v>
      </c>
      <c r="L118" s="27">
        <f t="shared" si="102"/>
        <v>177</v>
      </c>
      <c r="M118" s="25">
        <v>39</v>
      </c>
      <c r="N118" s="26">
        <v>193</v>
      </c>
      <c r="O118" s="27">
        <f t="shared" si="103"/>
        <v>193</v>
      </c>
      <c r="P118" s="25">
        <v>39</v>
      </c>
      <c r="Q118" s="26">
        <v>146</v>
      </c>
      <c r="R118" s="27">
        <f t="shared" si="104"/>
        <v>146</v>
      </c>
      <c r="S118" s="25">
        <v>39</v>
      </c>
      <c r="T118" s="26">
        <v>165</v>
      </c>
      <c r="U118" s="27">
        <f t="shared" si="105"/>
        <v>165</v>
      </c>
      <c r="V118" s="25">
        <v>39</v>
      </c>
      <c r="W118" s="26">
        <v>153</v>
      </c>
      <c r="X118" s="27">
        <f t="shared" si="106"/>
        <v>153</v>
      </c>
      <c r="Y118" s="25">
        <v>39</v>
      </c>
      <c r="Z118" s="26">
        <v>127</v>
      </c>
      <c r="AA118" s="27">
        <f t="shared" si="107"/>
        <v>127</v>
      </c>
      <c r="AB118" s="25">
        <v>39</v>
      </c>
      <c r="AC118" s="26">
        <v>154</v>
      </c>
      <c r="AD118" s="27">
        <f t="shared" si="108"/>
        <v>154</v>
      </c>
      <c r="AE118" s="25">
        <v>39</v>
      </c>
      <c r="AF118" s="26">
        <v>145</v>
      </c>
      <c r="AG118" s="27">
        <f t="shared" si="109"/>
        <v>145</v>
      </c>
      <c r="AH118" s="25">
        <v>39</v>
      </c>
      <c r="AI118" s="26">
        <v>158</v>
      </c>
      <c r="AJ118" s="27">
        <f t="shared" si="110"/>
        <v>158</v>
      </c>
      <c r="AK118" s="25">
        <v>39</v>
      </c>
      <c r="AL118" s="26">
        <v>106</v>
      </c>
      <c r="AM118" s="27">
        <f t="shared" si="111"/>
        <v>106</v>
      </c>
      <c r="AN118" s="25">
        <v>39</v>
      </c>
      <c r="AO118" s="26">
        <v>148</v>
      </c>
      <c r="AP118" s="27">
        <f t="shared" si="112"/>
        <v>148</v>
      </c>
      <c r="AQ118" s="66">
        <f t="shared" si="113"/>
        <v>1940</v>
      </c>
      <c r="AR118" s="88">
        <v>13</v>
      </c>
      <c r="AS118" s="85">
        <f t="shared" si="71"/>
        <v>149.23076923076923</v>
      </c>
    </row>
    <row r="119" spans="1:45" hidden="1" x14ac:dyDescent="0.2">
      <c r="A119" s="93"/>
      <c r="B119" s="94"/>
      <c r="C119" s="95"/>
      <c r="D119" s="25"/>
      <c r="E119" s="26"/>
      <c r="F119" s="27">
        <f t="shared" si="100"/>
        <v>0</v>
      </c>
      <c r="G119" s="25"/>
      <c r="H119" s="26"/>
      <c r="I119" s="27">
        <f t="shared" si="101"/>
        <v>0</v>
      </c>
      <c r="J119" s="25"/>
      <c r="K119" s="26"/>
      <c r="L119" s="27">
        <f t="shared" si="102"/>
        <v>0</v>
      </c>
      <c r="M119" s="25"/>
      <c r="N119" s="26"/>
      <c r="O119" s="27">
        <f t="shared" si="103"/>
        <v>0</v>
      </c>
      <c r="P119" s="25"/>
      <c r="Q119" s="26"/>
      <c r="R119" s="27">
        <f t="shared" si="104"/>
        <v>0</v>
      </c>
      <c r="S119" s="25"/>
      <c r="T119" s="26"/>
      <c r="U119" s="27">
        <f t="shared" si="105"/>
        <v>0</v>
      </c>
      <c r="V119" s="25"/>
      <c r="W119" s="26"/>
      <c r="X119" s="27">
        <f t="shared" si="106"/>
        <v>0</v>
      </c>
      <c r="Y119" s="25"/>
      <c r="Z119" s="26"/>
      <c r="AA119" s="27">
        <f t="shared" si="107"/>
        <v>0</v>
      </c>
      <c r="AB119" s="25"/>
      <c r="AC119" s="26"/>
      <c r="AD119" s="27">
        <f t="shared" si="108"/>
        <v>0</v>
      </c>
      <c r="AE119" s="25"/>
      <c r="AF119" s="26"/>
      <c r="AG119" s="27">
        <f t="shared" si="109"/>
        <v>0</v>
      </c>
      <c r="AH119" s="25"/>
      <c r="AI119" s="26"/>
      <c r="AJ119" s="27">
        <f t="shared" si="110"/>
        <v>0</v>
      </c>
      <c r="AK119" s="25"/>
      <c r="AL119" s="26"/>
      <c r="AM119" s="27">
        <f t="shared" si="111"/>
        <v>0</v>
      </c>
      <c r="AN119" s="25"/>
      <c r="AO119" s="26"/>
      <c r="AP119" s="27">
        <f t="shared" si="112"/>
        <v>0</v>
      </c>
      <c r="AQ119" s="66">
        <f t="shared" si="113"/>
        <v>0</v>
      </c>
      <c r="AR119" s="88">
        <v>13</v>
      </c>
      <c r="AS119" s="85">
        <f t="shared" si="71"/>
        <v>0</v>
      </c>
    </row>
    <row r="120" spans="1:45" hidden="1" x14ac:dyDescent="0.2">
      <c r="A120" s="93"/>
      <c r="B120" s="97"/>
      <c r="C120" s="95"/>
      <c r="D120" s="25"/>
      <c r="E120" s="26"/>
      <c r="F120" s="27">
        <f t="shared" si="100"/>
        <v>0</v>
      </c>
      <c r="G120" s="25"/>
      <c r="H120" s="26"/>
      <c r="I120" s="27">
        <f t="shared" si="101"/>
        <v>0</v>
      </c>
      <c r="J120" s="25"/>
      <c r="K120" s="26"/>
      <c r="L120" s="27">
        <f t="shared" si="102"/>
        <v>0</v>
      </c>
      <c r="M120" s="25"/>
      <c r="N120" s="26"/>
      <c r="O120" s="27">
        <f t="shared" si="103"/>
        <v>0</v>
      </c>
      <c r="P120" s="25"/>
      <c r="Q120" s="26"/>
      <c r="R120" s="27">
        <f t="shared" si="104"/>
        <v>0</v>
      </c>
      <c r="S120" s="25"/>
      <c r="T120" s="26"/>
      <c r="U120" s="27">
        <f t="shared" si="105"/>
        <v>0</v>
      </c>
      <c r="V120" s="25"/>
      <c r="W120" s="26"/>
      <c r="X120" s="27">
        <f t="shared" si="106"/>
        <v>0</v>
      </c>
      <c r="Y120" s="25"/>
      <c r="Z120" s="26"/>
      <c r="AA120" s="27">
        <f t="shared" si="107"/>
        <v>0</v>
      </c>
      <c r="AB120" s="25"/>
      <c r="AC120" s="26"/>
      <c r="AD120" s="27">
        <f t="shared" si="108"/>
        <v>0</v>
      </c>
      <c r="AE120" s="25"/>
      <c r="AF120" s="26"/>
      <c r="AG120" s="27">
        <f t="shared" si="109"/>
        <v>0</v>
      </c>
      <c r="AH120" s="25"/>
      <c r="AI120" s="26"/>
      <c r="AJ120" s="27">
        <f t="shared" si="110"/>
        <v>0</v>
      </c>
      <c r="AK120" s="25"/>
      <c r="AL120" s="26"/>
      <c r="AM120" s="27">
        <f t="shared" si="111"/>
        <v>0</v>
      </c>
      <c r="AN120" s="25"/>
      <c r="AO120" s="26"/>
      <c r="AP120" s="27">
        <f t="shared" si="112"/>
        <v>0</v>
      </c>
      <c r="AQ120" s="66">
        <f t="shared" si="113"/>
        <v>0</v>
      </c>
      <c r="AR120" s="88">
        <v>13</v>
      </c>
      <c r="AS120" s="85">
        <f t="shared" si="71"/>
        <v>0</v>
      </c>
    </row>
    <row r="121" spans="1:45" hidden="1" x14ac:dyDescent="0.2">
      <c r="A121" s="93"/>
      <c r="B121" s="97"/>
      <c r="C121" s="95"/>
      <c r="D121" s="28"/>
      <c r="E121" s="29"/>
      <c r="F121" s="27">
        <f t="shared" si="100"/>
        <v>0</v>
      </c>
      <c r="G121" s="28"/>
      <c r="H121" s="29"/>
      <c r="I121" s="27">
        <f t="shared" si="101"/>
        <v>0</v>
      </c>
      <c r="J121" s="28"/>
      <c r="K121" s="29"/>
      <c r="L121" s="27">
        <f t="shared" si="102"/>
        <v>0</v>
      </c>
      <c r="M121" s="28"/>
      <c r="N121" s="29"/>
      <c r="O121" s="27">
        <f t="shared" si="103"/>
        <v>0</v>
      </c>
      <c r="P121" s="28"/>
      <c r="Q121" s="29"/>
      <c r="R121" s="27">
        <f t="shared" si="104"/>
        <v>0</v>
      </c>
      <c r="S121" s="28"/>
      <c r="T121" s="29"/>
      <c r="U121" s="27">
        <f t="shared" si="105"/>
        <v>0</v>
      </c>
      <c r="V121" s="28"/>
      <c r="W121" s="29"/>
      <c r="X121" s="27">
        <f t="shared" si="106"/>
        <v>0</v>
      </c>
      <c r="Y121" s="28"/>
      <c r="Z121" s="29"/>
      <c r="AA121" s="27">
        <f t="shared" si="107"/>
        <v>0</v>
      </c>
      <c r="AB121" s="28"/>
      <c r="AC121" s="29"/>
      <c r="AD121" s="27">
        <f t="shared" si="108"/>
        <v>0</v>
      </c>
      <c r="AE121" s="28"/>
      <c r="AF121" s="29"/>
      <c r="AG121" s="27">
        <f t="shared" si="109"/>
        <v>0</v>
      </c>
      <c r="AH121" s="28"/>
      <c r="AI121" s="29"/>
      <c r="AJ121" s="27">
        <f t="shared" si="110"/>
        <v>0</v>
      </c>
      <c r="AK121" s="28"/>
      <c r="AL121" s="29"/>
      <c r="AM121" s="27">
        <f t="shared" si="111"/>
        <v>0</v>
      </c>
      <c r="AN121" s="28"/>
      <c r="AO121" s="29"/>
      <c r="AP121" s="27">
        <f t="shared" si="112"/>
        <v>0</v>
      </c>
      <c r="AQ121" s="66">
        <f t="shared" si="113"/>
        <v>0</v>
      </c>
      <c r="AR121" s="88">
        <v>13</v>
      </c>
      <c r="AS121" s="85">
        <f t="shared" si="71"/>
        <v>0</v>
      </c>
    </row>
    <row r="122" spans="1:45" hidden="1" x14ac:dyDescent="0.2">
      <c r="A122" s="93"/>
      <c r="B122" s="97"/>
      <c r="C122" s="95"/>
      <c r="D122" s="28"/>
      <c r="E122" s="29"/>
      <c r="F122" s="27">
        <f t="shared" si="100"/>
        <v>0</v>
      </c>
      <c r="G122" s="28"/>
      <c r="H122" s="29"/>
      <c r="I122" s="27">
        <f t="shared" si="101"/>
        <v>0</v>
      </c>
      <c r="J122" s="28"/>
      <c r="K122" s="29"/>
      <c r="L122" s="27">
        <f t="shared" si="102"/>
        <v>0</v>
      </c>
      <c r="M122" s="28"/>
      <c r="N122" s="29"/>
      <c r="O122" s="27">
        <f t="shared" si="103"/>
        <v>0</v>
      </c>
      <c r="P122" s="28"/>
      <c r="Q122" s="29"/>
      <c r="R122" s="27">
        <f t="shared" si="104"/>
        <v>0</v>
      </c>
      <c r="S122" s="28"/>
      <c r="T122" s="29"/>
      <c r="U122" s="27">
        <f t="shared" si="105"/>
        <v>0</v>
      </c>
      <c r="V122" s="28"/>
      <c r="W122" s="29"/>
      <c r="X122" s="27">
        <f t="shared" si="106"/>
        <v>0</v>
      </c>
      <c r="Y122" s="28"/>
      <c r="Z122" s="29"/>
      <c r="AA122" s="27">
        <f t="shared" si="107"/>
        <v>0</v>
      </c>
      <c r="AB122" s="28"/>
      <c r="AC122" s="29"/>
      <c r="AD122" s="27">
        <f t="shared" si="108"/>
        <v>0</v>
      </c>
      <c r="AE122" s="28"/>
      <c r="AF122" s="29"/>
      <c r="AG122" s="27">
        <f t="shared" si="109"/>
        <v>0</v>
      </c>
      <c r="AH122" s="28"/>
      <c r="AI122" s="29"/>
      <c r="AJ122" s="27">
        <f t="shared" si="110"/>
        <v>0</v>
      </c>
      <c r="AK122" s="28"/>
      <c r="AL122" s="29"/>
      <c r="AM122" s="27">
        <f t="shared" si="111"/>
        <v>0</v>
      </c>
      <c r="AN122" s="28"/>
      <c r="AO122" s="29"/>
      <c r="AP122" s="27">
        <f t="shared" si="112"/>
        <v>0</v>
      </c>
      <c r="AQ122" s="66">
        <f t="shared" si="113"/>
        <v>0</v>
      </c>
      <c r="AR122" s="88">
        <v>13</v>
      </c>
      <c r="AS122" s="85">
        <f t="shared" si="71"/>
        <v>0</v>
      </c>
    </row>
    <row r="123" spans="1:45" hidden="1" x14ac:dyDescent="0.2">
      <c r="A123" s="93"/>
      <c r="B123" s="97"/>
      <c r="C123" s="95"/>
      <c r="D123" s="28"/>
      <c r="E123" s="29"/>
      <c r="F123" s="27">
        <f t="shared" si="100"/>
        <v>0</v>
      </c>
      <c r="G123" s="28"/>
      <c r="H123" s="29"/>
      <c r="I123" s="27">
        <f t="shared" si="101"/>
        <v>0</v>
      </c>
      <c r="J123" s="28"/>
      <c r="K123" s="29"/>
      <c r="L123" s="27">
        <f t="shared" si="102"/>
        <v>0</v>
      </c>
      <c r="M123" s="28"/>
      <c r="N123" s="29"/>
      <c r="O123" s="27">
        <f t="shared" si="103"/>
        <v>0</v>
      </c>
      <c r="P123" s="28"/>
      <c r="Q123" s="29"/>
      <c r="R123" s="27">
        <f t="shared" si="104"/>
        <v>0</v>
      </c>
      <c r="S123" s="28"/>
      <c r="T123" s="29"/>
      <c r="U123" s="27">
        <f t="shared" si="105"/>
        <v>0</v>
      </c>
      <c r="V123" s="28"/>
      <c r="W123" s="29"/>
      <c r="X123" s="27">
        <f t="shared" si="106"/>
        <v>0</v>
      </c>
      <c r="Y123" s="28"/>
      <c r="Z123" s="29"/>
      <c r="AA123" s="27">
        <f t="shared" si="107"/>
        <v>0</v>
      </c>
      <c r="AB123" s="28"/>
      <c r="AC123" s="29"/>
      <c r="AD123" s="27">
        <f t="shared" si="108"/>
        <v>0</v>
      </c>
      <c r="AE123" s="28"/>
      <c r="AF123" s="29"/>
      <c r="AG123" s="27">
        <f t="shared" si="109"/>
        <v>0</v>
      </c>
      <c r="AH123" s="28"/>
      <c r="AI123" s="29"/>
      <c r="AJ123" s="27">
        <f t="shared" si="110"/>
        <v>0</v>
      </c>
      <c r="AK123" s="28"/>
      <c r="AL123" s="29"/>
      <c r="AM123" s="27">
        <f t="shared" si="111"/>
        <v>0</v>
      </c>
      <c r="AN123" s="28"/>
      <c r="AO123" s="29"/>
      <c r="AP123" s="27">
        <f t="shared" si="112"/>
        <v>0</v>
      </c>
      <c r="AQ123" s="66">
        <f t="shared" si="113"/>
        <v>0</v>
      </c>
      <c r="AR123" s="88">
        <v>13</v>
      </c>
      <c r="AS123" s="85">
        <f t="shared" si="71"/>
        <v>0</v>
      </c>
    </row>
    <row r="124" spans="1:45" hidden="1" x14ac:dyDescent="0.2">
      <c r="A124" s="93"/>
      <c r="B124" s="97"/>
      <c r="C124" s="95"/>
      <c r="D124" s="28"/>
      <c r="E124" s="29"/>
      <c r="F124" s="27">
        <f t="shared" si="100"/>
        <v>0</v>
      </c>
      <c r="G124" s="28"/>
      <c r="H124" s="29"/>
      <c r="I124" s="27">
        <f t="shared" si="101"/>
        <v>0</v>
      </c>
      <c r="J124" s="28"/>
      <c r="K124" s="29"/>
      <c r="L124" s="27">
        <f t="shared" si="102"/>
        <v>0</v>
      </c>
      <c r="M124" s="28"/>
      <c r="N124" s="29"/>
      <c r="O124" s="27">
        <f t="shared" si="103"/>
        <v>0</v>
      </c>
      <c r="P124" s="28"/>
      <c r="Q124" s="29"/>
      <c r="R124" s="27">
        <f t="shared" si="104"/>
        <v>0</v>
      </c>
      <c r="S124" s="28"/>
      <c r="T124" s="29"/>
      <c r="U124" s="27">
        <f t="shared" si="105"/>
        <v>0</v>
      </c>
      <c r="V124" s="28"/>
      <c r="W124" s="29"/>
      <c r="X124" s="27">
        <f t="shared" si="106"/>
        <v>0</v>
      </c>
      <c r="Y124" s="28"/>
      <c r="Z124" s="29"/>
      <c r="AA124" s="27">
        <f t="shared" si="107"/>
        <v>0</v>
      </c>
      <c r="AB124" s="28"/>
      <c r="AC124" s="29"/>
      <c r="AD124" s="27">
        <f t="shared" si="108"/>
        <v>0</v>
      </c>
      <c r="AE124" s="28"/>
      <c r="AF124" s="29"/>
      <c r="AG124" s="27">
        <f t="shared" si="109"/>
        <v>0</v>
      </c>
      <c r="AH124" s="28"/>
      <c r="AI124" s="29"/>
      <c r="AJ124" s="27">
        <f t="shared" si="110"/>
        <v>0</v>
      </c>
      <c r="AK124" s="28"/>
      <c r="AL124" s="29"/>
      <c r="AM124" s="27">
        <f t="shared" si="111"/>
        <v>0</v>
      </c>
      <c r="AN124" s="28"/>
      <c r="AO124" s="29"/>
      <c r="AP124" s="27">
        <f t="shared" si="112"/>
        <v>0</v>
      </c>
      <c r="AQ124" s="66"/>
      <c r="AR124" s="88">
        <v>13</v>
      </c>
      <c r="AS124" s="85">
        <f t="shared" si="71"/>
        <v>0</v>
      </c>
    </row>
    <row r="125" spans="1:45" hidden="1" x14ac:dyDescent="0.2">
      <c r="A125" s="93"/>
      <c r="B125" s="97"/>
      <c r="C125" s="95"/>
      <c r="D125" s="28"/>
      <c r="E125" s="29"/>
      <c r="F125" s="27">
        <f t="shared" si="100"/>
        <v>0</v>
      </c>
      <c r="G125" s="28"/>
      <c r="H125" s="29"/>
      <c r="I125" s="27">
        <f t="shared" si="101"/>
        <v>0</v>
      </c>
      <c r="J125" s="28"/>
      <c r="K125" s="29"/>
      <c r="L125" s="27">
        <f t="shared" si="102"/>
        <v>0</v>
      </c>
      <c r="M125" s="28"/>
      <c r="N125" s="29"/>
      <c r="O125" s="27">
        <f t="shared" si="103"/>
        <v>0</v>
      </c>
      <c r="P125" s="28"/>
      <c r="Q125" s="29"/>
      <c r="R125" s="27">
        <f t="shared" si="104"/>
        <v>0</v>
      </c>
      <c r="S125" s="28"/>
      <c r="T125" s="29"/>
      <c r="U125" s="27">
        <f t="shared" si="105"/>
        <v>0</v>
      </c>
      <c r="V125" s="28"/>
      <c r="W125" s="29"/>
      <c r="X125" s="27">
        <f t="shared" si="106"/>
        <v>0</v>
      </c>
      <c r="Y125" s="28"/>
      <c r="Z125" s="29"/>
      <c r="AA125" s="27">
        <f t="shared" si="107"/>
        <v>0</v>
      </c>
      <c r="AB125" s="28"/>
      <c r="AC125" s="29"/>
      <c r="AD125" s="27">
        <f t="shared" si="108"/>
        <v>0</v>
      </c>
      <c r="AE125" s="28"/>
      <c r="AF125" s="29"/>
      <c r="AG125" s="27">
        <f t="shared" si="109"/>
        <v>0</v>
      </c>
      <c r="AH125" s="28"/>
      <c r="AI125" s="29"/>
      <c r="AJ125" s="27">
        <f t="shared" si="110"/>
        <v>0</v>
      </c>
      <c r="AK125" s="28"/>
      <c r="AL125" s="29"/>
      <c r="AM125" s="27">
        <f t="shared" si="111"/>
        <v>0</v>
      </c>
      <c r="AN125" s="28"/>
      <c r="AO125" s="29"/>
      <c r="AP125" s="27">
        <f t="shared" si="112"/>
        <v>0</v>
      </c>
      <c r="AQ125" s="66"/>
      <c r="AR125" s="88">
        <v>13</v>
      </c>
      <c r="AS125" s="85">
        <f t="shared" si="71"/>
        <v>0</v>
      </c>
    </row>
    <row r="126" spans="1:45" ht="15" x14ac:dyDescent="0.2">
      <c r="A126" s="93"/>
      <c r="B126" s="98" t="s">
        <v>52</v>
      </c>
      <c r="C126" s="99"/>
      <c r="D126" s="30"/>
      <c r="E126" s="31">
        <f>SUM(E116:E125)</f>
        <v>467</v>
      </c>
      <c r="F126" s="27">
        <f t="shared" si="100"/>
        <v>467</v>
      </c>
      <c r="G126" s="30"/>
      <c r="H126" s="31">
        <f>SUM(H116:H125)</f>
        <v>546</v>
      </c>
      <c r="I126" s="27">
        <f t="shared" si="101"/>
        <v>546</v>
      </c>
      <c r="J126" s="30"/>
      <c r="K126" s="31">
        <f>SUM(K116:K125)</f>
        <v>526</v>
      </c>
      <c r="L126" s="27">
        <f t="shared" si="102"/>
        <v>526</v>
      </c>
      <c r="M126" s="30"/>
      <c r="N126" s="31">
        <f>SUM(N116:N125)</f>
        <v>615</v>
      </c>
      <c r="O126" s="27">
        <f t="shared" si="103"/>
        <v>615</v>
      </c>
      <c r="P126" s="30"/>
      <c r="Q126" s="31">
        <f>SUM(Q116:Q125)</f>
        <v>469</v>
      </c>
      <c r="R126" s="27">
        <f t="shared" si="104"/>
        <v>469</v>
      </c>
      <c r="S126" s="30"/>
      <c r="T126" s="31">
        <f>SUM(T116:T125)</f>
        <v>528</v>
      </c>
      <c r="U126" s="27">
        <f t="shared" si="105"/>
        <v>528</v>
      </c>
      <c r="V126" s="30"/>
      <c r="W126" s="31">
        <f>SUM(W116:W125)</f>
        <v>490</v>
      </c>
      <c r="X126" s="27">
        <f t="shared" si="106"/>
        <v>490</v>
      </c>
      <c r="Y126" s="30"/>
      <c r="Z126" s="31">
        <f>SUM(Z116:Z125)</f>
        <v>510</v>
      </c>
      <c r="AA126" s="27">
        <f t="shared" si="107"/>
        <v>510</v>
      </c>
      <c r="AB126" s="30"/>
      <c r="AC126" s="31">
        <f>SUM(AC116:AC125)</f>
        <v>522</v>
      </c>
      <c r="AD126" s="27">
        <f t="shared" si="108"/>
        <v>522</v>
      </c>
      <c r="AE126" s="30"/>
      <c r="AF126" s="31">
        <f>SUM(AF116:AF125)</f>
        <v>454</v>
      </c>
      <c r="AG126" s="27">
        <f t="shared" si="109"/>
        <v>454</v>
      </c>
      <c r="AH126" s="30"/>
      <c r="AI126" s="31">
        <f>SUM(AI116:AI125)</f>
        <v>574</v>
      </c>
      <c r="AJ126" s="27">
        <f t="shared" si="110"/>
        <v>574</v>
      </c>
      <c r="AK126" s="30"/>
      <c r="AL126" s="31">
        <f>SUM(AL116:AL125)</f>
        <v>525</v>
      </c>
      <c r="AM126" s="27">
        <f t="shared" si="111"/>
        <v>525</v>
      </c>
      <c r="AN126" s="30"/>
      <c r="AO126" s="31">
        <f>SUM(AO116:AO125)</f>
        <v>511</v>
      </c>
      <c r="AP126" s="27">
        <f t="shared" si="112"/>
        <v>511</v>
      </c>
      <c r="AQ126" s="66">
        <f>+F126+I126+L126+O126+R126+U126+X126+AA126+AD126+AG126+AJ126+AM126+AP126</f>
        <v>6737</v>
      </c>
      <c r="AR126" s="88">
        <v>13</v>
      </c>
      <c r="AS126" s="85"/>
    </row>
    <row r="127" spans="1:45" ht="15" x14ac:dyDescent="0.2">
      <c r="A127" s="93"/>
      <c r="B127" s="98" t="s">
        <v>53</v>
      </c>
      <c r="C127" s="99"/>
      <c r="D127" s="32">
        <f>SUM(D116:D126)</f>
        <v>101</v>
      </c>
      <c r="E127" s="33">
        <f>($D$127+E126)</f>
        <v>568</v>
      </c>
      <c r="F127" s="34">
        <f t="shared" si="100"/>
        <v>568</v>
      </c>
      <c r="G127" s="32">
        <f>SUM(G116:G126)</f>
        <v>101</v>
      </c>
      <c r="H127" s="33">
        <f>($G$127+H126)</f>
        <v>647</v>
      </c>
      <c r="I127" s="34">
        <f t="shared" si="101"/>
        <v>647</v>
      </c>
      <c r="J127" s="32">
        <f>SUM(J116:J126)</f>
        <v>101</v>
      </c>
      <c r="K127" s="33">
        <f>($J$127+K126)</f>
        <v>627</v>
      </c>
      <c r="L127" s="34">
        <f t="shared" si="102"/>
        <v>627</v>
      </c>
      <c r="M127" s="32">
        <f>SUM(M116:M126)</f>
        <v>101</v>
      </c>
      <c r="N127" s="33">
        <f>($M$127+N126)</f>
        <v>716</v>
      </c>
      <c r="O127" s="34">
        <f t="shared" si="103"/>
        <v>716</v>
      </c>
      <c r="P127" s="32">
        <f>SUM(P116:P126)</f>
        <v>101</v>
      </c>
      <c r="Q127" s="33">
        <f>($P$127+Q126)</f>
        <v>570</v>
      </c>
      <c r="R127" s="34">
        <f t="shared" si="104"/>
        <v>570</v>
      </c>
      <c r="S127" s="32">
        <f>SUM(S116:S126)</f>
        <v>101</v>
      </c>
      <c r="T127" s="33">
        <f>($S$127+T126)</f>
        <v>629</v>
      </c>
      <c r="U127" s="34">
        <f t="shared" si="105"/>
        <v>629</v>
      </c>
      <c r="V127" s="32">
        <f>SUM(V116:V126)</f>
        <v>101</v>
      </c>
      <c r="W127" s="33">
        <f>($V$127+W126)</f>
        <v>591</v>
      </c>
      <c r="X127" s="34">
        <f t="shared" si="106"/>
        <v>591</v>
      </c>
      <c r="Y127" s="32">
        <f>SUM(Y116:Y126)</f>
        <v>101</v>
      </c>
      <c r="Z127" s="33">
        <f>($Y$127+Z126)</f>
        <v>611</v>
      </c>
      <c r="AA127" s="34">
        <f t="shared" si="107"/>
        <v>611</v>
      </c>
      <c r="AB127" s="32">
        <f>SUM(AB116:AB126)</f>
        <v>101</v>
      </c>
      <c r="AC127" s="33">
        <f>($AB$127+AC126)</f>
        <v>623</v>
      </c>
      <c r="AD127" s="34">
        <f t="shared" si="108"/>
        <v>623</v>
      </c>
      <c r="AE127" s="32">
        <f>SUM(AE116:AE126)</f>
        <v>101</v>
      </c>
      <c r="AF127" s="33">
        <f>($AE$127+AF126)</f>
        <v>555</v>
      </c>
      <c r="AG127" s="34">
        <f t="shared" si="109"/>
        <v>555</v>
      </c>
      <c r="AH127" s="32">
        <f>SUM(AH116:AH126)</f>
        <v>101</v>
      </c>
      <c r="AI127" s="33">
        <f>($AH$127+AI126)</f>
        <v>675</v>
      </c>
      <c r="AJ127" s="34">
        <f t="shared" si="110"/>
        <v>675</v>
      </c>
      <c r="AK127" s="32">
        <f>SUM(AK116:AK126)</f>
        <v>101</v>
      </c>
      <c r="AL127" s="33">
        <f>($AK$127+AL126)</f>
        <v>626</v>
      </c>
      <c r="AM127" s="34">
        <f t="shared" si="111"/>
        <v>626</v>
      </c>
      <c r="AN127" s="32">
        <f>SUM(AN116:AN126)</f>
        <v>101</v>
      </c>
      <c r="AO127" s="33">
        <f>($AN$127+AO126)</f>
        <v>612</v>
      </c>
      <c r="AP127" s="34">
        <f t="shared" si="112"/>
        <v>612</v>
      </c>
      <c r="AQ127" s="66">
        <f>+F127+I127+L127+O127+R127+U127+X127+AA127+AD127+AG127+AJ127+AM127+AP127</f>
        <v>8050</v>
      </c>
      <c r="AR127" s="88">
        <v>13</v>
      </c>
      <c r="AS127" s="85"/>
    </row>
    <row r="128" spans="1:45" ht="15" x14ac:dyDescent="0.2">
      <c r="A128" s="93"/>
      <c r="B128" s="100" t="s">
        <v>8</v>
      </c>
      <c r="C128" s="95"/>
      <c r="D128" s="39"/>
      <c r="E128" s="40">
        <f>IF($E$127&gt;0,IF(E127=E111,0.5,IF(E127&gt;E111,1,0)),0)</f>
        <v>0</v>
      </c>
      <c r="F128" s="41">
        <f>IF($E$127&gt;0,IF(F127=F111,0.5,IF(F127&gt;F111,1,0)),0)</f>
        <v>0</v>
      </c>
      <c r="G128" s="39"/>
      <c r="H128" s="40">
        <f>IF($H$127&gt;0,IF(H127=H79,0.5,IF(H127&gt;H79,1,0)),0)</f>
        <v>1</v>
      </c>
      <c r="I128" s="41">
        <f>IF($H$127&gt;0,IF(I127=I79,0.5,IF(I127&gt;I79,1,0)),0)</f>
        <v>1</v>
      </c>
      <c r="J128" s="39"/>
      <c r="K128" s="40">
        <f>IF($K$127&gt;0,IF(K127=K143,0.5,IF(K127&gt;K143,1,0)),0)</f>
        <v>1</v>
      </c>
      <c r="L128" s="41">
        <f>IF($K$127&gt;0,IF(L127=L143,0.5,IF(L127&gt;L143,1,0)),0)</f>
        <v>1</v>
      </c>
      <c r="M128" s="39"/>
      <c r="N128" s="40">
        <f>IF($N$127&gt;0,IF(N127=N175,0.5,IF(N127&gt;N175,1,0)),0)</f>
        <v>1</v>
      </c>
      <c r="O128" s="41">
        <f>IF($N$127&gt;0,IF(O127=O175,0.5,IF(O127&gt;O175,1,0)),0)</f>
        <v>1</v>
      </c>
      <c r="P128" s="39"/>
      <c r="Q128" s="40">
        <f>IF($Q$127&gt;0,IF(Q127=Q208,0.5,IF(Q127&gt;Q208,1,0)),0)</f>
        <v>0</v>
      </c>
      <c r="R128" s="41">
        <f>IF($Q$127&gt;0,IF(R127=R208,0.5,IF(R127&gt;R208,1,0)),0)</f>
        <v>0</v>
      </c>
      <c r="S128" s="39"/>
      <c r="T128" s="40">
        <f>IF($T$127&gt;0,IF(T127=T62,0.5,IF(T127&gt;T62,1,0)),0)</f>
        <v>1</v>
      </c>
      <c r="U128" s="41">
        <f>IF($T$127&gt;0,IF(U127=U62,0.5,IF(U127&gt;U62,1,0)),0)</f>
        <v>1</v>
      </c>
      <c r="V128" s="39"/>
      <c r="W128" s="40">
        <f>IF($W$127&gt;0,IF(W127=W95,0.5,IF(W127&gt;W95,1,0)),0)</f>
        <v>0</v>
      </c>
      <c r="X128" s="41">
        <f>IF($W$127&gt;0,IF(X127=X95,0.5,IF(X127&gt;X95,1,0)),0)</f>
        <v>0</v>
      </c>
      <c r="Y128" s="39"/>
      <c r="Z128" s="40">
        <f>IF($Z$127&gt;0,IF(Z127=Z46,0.5,IF(Z127&gt;Z46,1,0)),0)</f>
        <v>0</v>
      </c>
      <c r="AA128" s="41">
        <f>IF($Z$127&gt;0,IF(AA127=AA46,0.5,IF(AA127&gt;AA46,1,0)),0)</f>
        <v>0</v>
      </c>
      <c r="AB128" s="39"/>
      <c r="AC128" s="40">
        <f>IF($AC$127&gt;0,IF(AC127=AC159,0.5,IF(AC127&gt;AC159,1,0)),0)</f>
        <v>0</v>
      </c>
      <c r="AD128" s="41">
        <f>IF($AC$127&gt;0,IF(AD127=AD159,0.5,IF(AD127&gt;AD159,1,0)),0)</f>
        <v>0</v>
      </c>
      <c r="AE128" s="39"/>
      <c r="AF128" s="40">
        <f>IF($AF$127&gt;0,IF(AF127=AF224,0.5,IF(AF127&gt;AF224,1,0)),0)</f>
        <v>0</v>
      </c>
      <c r="AG128" s="41">
        <f>IF($AF$127&gt;0,IF(AG127=AG224,0.5,IF(AG127&gt;AG224,1,0)),0)</f>
        <v>0</v>
      </c>
      <c r="AH128" s="39"/>
      <c r="AI128" s="40">
        <f>IF($AI$127&gt;0,IF(AI127=AI191,0.5,IF(AI127&gt;AI191,1,0)),0)</f>
        <v>1</v>
      </c>
      <c r="AJ128" s="41">
        <f>IF($AI$127&gt;0,IF(AJ127=AJ191,0.5,IF(AJ127&gt;AJ191,1,0)),0)</f>
        <v>1</v>
      </c>
      <c r="AK128" s="39"/>
      <c r="AL128" s="40">
        <f>IF($AL$127&gt;0,IF(AL127=AL30,0.5,IF(AL127&gt;AL30,1,0)),0)</f>
        <v>0</v>
      </c>
      <c r="AM128" s="41">
        <f>IF($AL$127&gt;0,IF(AM127=AM30,0.5,IF(AM127&gt;AM30,1,0)),0)</f>
        <v>0</v>
      </c>
      <c r="AN128" s="39"/>
      <c r="AO128" s="40">
        <f>IF($AO$127&gt;0,IF(AO127=AO14,0.5,IF(AO127&gt;AO14,1,0)),0)</f>
        <v>0</v>
      </c>
      <c r="AP128" s="43">
        <f>IF($AO$127&gt;0,IF(AP127=AP14,0.5,IF(AP127&gt;AP14,1,0)),0)</f>
        <v>0</v>
      </c>
      <c r="AQ128" s="66">
        <f>+F128+I128+L128+O128+R128+U128+X128+AA128+AD128+AG128+AJ128+AM128+AP128</f>
        <v>5</v>
      </c>
      <c r="AR128" s="88">
        <v>13</v>
      </c>
      <c r="AS128" s="85"/>
    </row>
    <row r="129" spans="1:45" ht="15" x14ac:dyDescent="0.2">
      <c r="A129" s="101"/>
      <c r="B129" s="100" t="s">
        <v>19</v>
      </c>
      <c r="C129" s="100"/>
      <c r="D129" s="37"/>
      <c r="E129" s="35"/>
      <c r="F129" s="42">
        <f>VLOOKUP(F128,CN8:CO10,2,FALSE)</f>
        <v>0</v>
      </c>
      <c r="G129" s="37"/>
      <c r="H129" s="35"/>
      <c r="I129" s="42">
        <f>VLOOKUP(I128,CN8:CO10,2,FALSE)</f>
        <v>90</v>
      </c>
      <c r="J129" s="37"/>
      <c r="K129" s="35"/>
      <c r="L129" s="42">
        <f>VLOOKUP(L128,CN8:CO10,2,FALSE)</f>
        <v>90</v>
      </c>
      <c r="M129" s="37"/>
      <c r="N129" s="35"/>
      <c r="O129" s="42">
        <f>VLOOKUP(O128,CN8:CO10,2,FALSE)</f>
        <v>90</v>
      </c>
      <c r="P129" s="37"/>
      <c r="Q129" s="35"/>
      <c r="R129" s="42">
        <f>VLOOKUP(R128,CN8:CO10,2,FALSE)</f>
        <v>0</v>
      </c>
      <c r="S129" s="37"/>
      <c r="T129" s="35"/>
      <c r="U129" s="42">
        <f>VLOOKUP(U128,CN8:CO10,2,FALSE)</f>
        <v>90</v>
      </c>
      <c r="V129" s="37"/>
      <c r="W129" s="35"/>
      <c r="X129" s="42">
        <f>VLOOKUP(X128,CN8:CO10,2,FALSE)</f>
        <v>0</v>
      </c>
      <c r="Y129" s="37"/>
      <c r="Z129" s="35"/>
      <c r="AA129" s="42">
        <f>VLOOKUP(AA128,CN8:CO10,2,FALSE)</f>
        <v>0</v>
      </c>
      <c r="AB129" s="37"/>
      <c r="AC129" s="35"/>
      <c r="AD129" s="42">
        <f>VLOOKUP(AD128,CN8:CO10,2,FALSE)</f>
        <v>0</v>
      </c>
      <c r="AE129" s="37"/>
      <c r="AF129" s="35"/>
      <c r="AG129" s="42">
        <f>VLOOKUP(AG128,CN8:CO10,2,FALSE)</f>
        <v>0</v>
      </c>
      <c r="AH129" s="37"/>
      <c r="AI129" s="35"/>
      <c r="AJ129" s="42">
        <f>VLOOKUP(AJ128,CN8:CO10,2,FALSE)</f>
        <v>90</v>
      </c>
      <c r="AK129" s="37"/>
      <c r="AL129" s="35"/>
      <c r="AM129" s="42">
        <f>VLOOKUP(AM128,CN8:CO10,2,FALSE)</f>
        <v>0</v>
      </c>
      <c r="AN129" s="37"/>
      <c r="AO129" s="35"/>
      <c r="AP129" s="42">
        <f>VLOOKUP(AP128,CN8:CO10,2,FALSE)</f>
        <v>0</v>
      </c>
      <c r="AQ129" s="66">
        <f>+F129+I129+L129+O129+R129+U129+X129+AA129+AD129+AG129+AJ129+AM129+AP129</f>
        <v>450</v>
      </c>
      <c r="AR129" s="88">
        <v>13</v>
      </c>
      <c r="AS129" s="85"/>
    </row>
    <row r="130" spans="1:45" ht="15" x14ac:dyDescent="0.2">
      <c r="A130" s="102"/>
      <c r="B130" s="112" t="s">
        <v>59</v>
      </c>
      <c r="C130" s="112"/>
      <c r="D130" s="38"/>
      <c r="E130" s="36"/>
      <c r="F130" s="75">
        <f>F127+F129</f>
        <v>568</v>
      </c>
      <c r="G130" s="38"/>
      <c r="H130" s="36"/>
      <c r="I130" s="75">
        <f>I127+I129</f>
        <v>737</v>
      </c>
      <c r="J130" s="38"/>
      <c r="K130" s="36"/>
      <c r="L130" s="76">
        <f>L129+L127</f>
        <v>717</v>
      </c>
      <c r="M130" s="38"/>
      <c r="N130" s="36"/>
      <c r="O130" s="75">
        <f>O127+O129</f>
        <v>806</v>
      </c>
      <c r="P130" s="38"/>
      <c r="Q130" s="36"/>
      <c r="R130" s="75">
        <f>R127+R129</f>
        <v>570</v>
      </c>
      <c r="S130" s="38"/>
      <c r="T130" s="36"/>
      <c r="U130" s="76">
        <f>U129+U127</f>
        <v>719</v>
      </c>
      <c r="V130" s="38"/>
      <c r="W130" s="36"/>
      <c r="X130" s="76">
        <f>X129+X127</f>
        <v>591</v>
      </c>
      <c r="Y130" s="38"/>
      <c r="Z130" s="36"/>
      <c r="AA130" s="76">
        <f>AA129+AA127</f>
        <v>611</v>
      </c>
      <c r="AB130" s="38"/>
      <c r="AC130" s="36"/>
      <c r="AD130" s="76">
        <f>AD129+AD127</f>
        <v>623</v>
      </c>
      <c r="AE130" s="38"/>
      <c r="AF130" s="36"/>
      <c r="AG130" s="76">
        <f>AG129+AG127</f>
        <v>555</v>
      </c>
      <c r="AH130" s="38"/>
      <c r="AI130" s="36"/>
      <c r="AJ130" s="75">
        <f>AJ127+AJ129</f>
        <v>765</v>
      </c>
      <c r="AK130" s="38"/>
      <c r="AL130" s="36"/>
      <c r="AM130" s="76">
        <f>AM129+AM127</f>
        <v>626</v>
      </c>
      <c r="AN130" s="38"/>
      <c r="AO130" s="36"/>
      <c r="AP130" s="76">
        <f>AP129+AP127</f>
        <v>612</v>
      </c>
      <c r="AQ130" s="66">
        <f>AQ129+AQ127</f>
        <v>8500</v>
      </c>
      <c r="AR130" s="88">
        <v>13</v>
      </c>
      <c r="AS130" s="85"/>
    </row>
    <row r="131" spans="1:45" ht="15" x14ac:dyDescent="0.2">
      <c r="A131" s="92">
        <v>9</v>
      </c>
      <c r="B131" s="113" t="s">
        <v>93</v>
      </c>
      <c r="C131" s="114"/>
      <c r="D131" s="11" t="s">
        <v>57</v>
      </c>
      <c r="E131" s="12" t="s">
        <v>58</v>
      </c>
      <c r="F131" s="13" t="s">
        <v>59</v>
      </c>
      <c r="G131" s="11" t="s">
        <v>57</v>
      </c>
      <c r="H131" s="12" t="s">
        <v>58</v>
      </c>
      <c r="I131" s="13" t="s">
        <v>59</v>
      </c>
      <c r="J131" s="11" t="s">
        <v>57</v>
      </c>
      <c r="K131" s="12" t="s">
        <v>58</v>
      </c>
      <c r="L131" s="13" t="s">
        <v>59</v>
      </c>
      <c r="M131" s="11" t="s">
        <v>57</v>
      </c>
      <c r="N131" s="12" t="s">
        <v>58</v>
      </c>
      <c r="O131" s="13" t="s">
        <v>59</v>
      </c>
      <c r="P131" s="11" t="s">
        <v>57</v>
      </c>
      <c r="Q131" s="12" t="s">
        <v>58</v>
      </c>
      <c r="R131" s="13" t="s">
        <v>59</v>
      </c>
      <c r="S131" s="11" t="s">
        <v>57</v>
      </c>
      <c r="T131" s="12" t="s">
        <v>58</v>
      </c>
      <c r="U131" s="13" t="s">
        <v>59</v>
      </c>
      <c r="V131" s="11" t="s">
        <v>57</v>
      </c>
      <c r="W131" s="12" t="s">
        <v>58</v>
      </c>
      <c r="X131" s="13" t="s">
        <v>59</v>
      </c>
      <c r="Y131" s="11" t="s">
        <v>57</v>
      </c>
      <c r="Z131" s="12" t="s">
        <v>58</v>
      </c>
      <c r="AA131" s="13" t="s">
        <v>59</v>
      </c>
      <c r="AB131" s="11" t="s">
        <v>57</v>
      </c>
      <c r="AC131" s="12" t="s">
        <v>58</v>
      </c>
      <c r="AD131" s="13" t="s">
        <v>59</v>
      </c>
      <c r="AE131" s="11" t="s">
        <v>57</v>
      </c>
      <c r="AF131" s="12" t="s">
        <v>58</v>
      </c>
      <c r="AG131" s="13" t="s">
        <v>59</v>
      </c>
      <c r="AH131" s="11" t="s">
        <v>57</v>
      </c>
      <c r="AI131" s="12" t="s">
        <v>58</v>
      </c>
      <c r="AJ131" s="13" t="s">
        <v>59</v>
      </c>
      <c r="AK131" s="11" t="s">
        <v>57</v>
      </c>
      <c r="AL131" s="12" t="s">
        <v>58</v>
      </c>
      <c r="AM131" s="13" t="s">
        <v>59</v>
      </c>
      <c r="AN131" s="11" t="s">
        <v>57</v>
      </c>
      <c r="AO131" s="12" t="s">
        <v>58</v>
      </c>
      <c r="AP131" s="13" t="s">
        <v>59</v>
      </c>
      <c r="AQ131" s="65"/>
      <c r="AR131" s="88">
        <v>13</v>
      </c>
      <c r="AS131" s="85"/>
    </row>
    <row r="132" spans="1:45" x14ac:dyDescent="0.2">
      <c r="A132" s="93"/>
      <c r="B132" s="94" t="s">
        <v>12</v>
      </c>
      <c r="C132" s="95"/>
      <c r="D132" s="25">
        <v>40</v>
      </c>
      <c r="E132" s="26">
        <v>166</v>
      </c>
      <c r="F132" s="27">
        <f t="shared" ref="F132:F143" si="114">SUM(E132:E132)</f>
        <v>166</v>
      </c>
      <c r="G132" s="25">
        <v>40</v>
      </c>
      <c r="H132" s="26">
        <v>168</v>
      </c>
      <c r="I132" s="27">
        <f t="shared" ref="I132:I143" si="115">SUM(H132:H132)</f>
        <v>168</v>
      </c>
      <c r="J132" s="25">
        <v>40</v>
      </c>
      <c r="K132" s="26">
        <v>174</v>
      </c>
      <c r="L132" s="27">
        <f t="shared" ref="L132:L143" si="116">SUM(K132:K132)</f>
        <v>174</v>
      </c>
      <c r="M132" s="25">
        <v>40</v>
      </c>
      <c r="N132" s="26">
        <v>149</v>
      </c>
      <c r="O132" s="27">
        <f t="shared" ref="O132:O143" si="117">SUM(N132:N132)</f>
        <v>149</v>
      </c>
      <c r="P132" s="25">
        <v>40</v>
      </c>
      <c r="Q132" s="26">
        <v>114</v>
      </c>
      <c r="R132" s="27">
        <f t="shared" ref="R132:R143" si="118">SUM(Q132:Q132)</f>
        <v>114</v>
      </c>
      <c r="S132" s="25">
        <v>40</v>
      </c>
      <c r="T132" s="26">
        <v>159</v>
      </c>
      <c r="U132" s="27">
        <f t="shared" ref="U132:U143" si="119">SUM(T132:T132)</f>
        <v>159</v>
      </c>
      <c r="V132" s="25">
        <v>40</v>
      </c>
      <c r="W132" s="26">
        <v>167</v>
      </c>
      <c r="X132" s="27">
        <f t="shared" ref="X132:X143" si="120">SUM(W132:W132)</f>
        <v>167</v>
      </c>
      <c r="Y132" s="25">
        <v>40</v>
      </c>
      <c r="Z132" s="26">
        <v>172</v>
      </c>
      <c r="AA132" s="27">
        <f t="shared" ref="AA132:AA143" si="121">SUM(Z132:Z132)</f>
        <v>172</v>
      </c>
      <c r="AB132" s="25">
        <v>40</v>
      </c>
      <c r="AC132" s="26">
        <v>213</v>
      </c>
      <c r="AD132" s="27">
        <f t="shared" ref="AD132:AD143" si="122">SUM(AC132:AC132)</f>
        <v>213</v>
      </c>
      <c r="AE132" s="25">
        <v>40</v>
      </c>
      <c r="AF132" s="26">
        <v>191</v>
      </c>
      <c r="AG132" s="27">
        <f t="shared" ref="AG132:AG143" si="123">SUM(AF132:AF132)</f>
        <v>191</v>
      </c>
      <c r="AH132" s="25">
        <v>40</v>
      </c>
      <c r="AI132" s="26">
        <v>183</v>
      </c>
      <c r="AJ132" s="27">
        <f t="shared" ref="AJ132:AJ143" si="124">SUM(AI132:AI132)</f>
        <v>183</v>
      </c>
      <c r="AK132" s="25">
        <v>40</v>
      </c>
      <c r="AL132" s="26">
        <v>203</v>
      </c>
      <c r="AM132" s="27">
        <f t="shared" ref="AM132:AM143" si="125">SUM(AL132:AL132)</f>
        <v>203</v>
      </c>
      <c r="AN132" s="25">
        <v>40</v>
      </c>
      <c r="AO132" s="26">
        <v>128</v>
      </c>
      <c r="AP132" s="27">
        <f t="shared" ref="AP132:AP143" si="126">SUM(AO132:AO132)</f>
        <v>128</v>
      </c>
      <c r="AQ132" s="66">
        <f t="shared" ref="AQ132:AQ140" si="127">+F132+I132+L132+O132+R132+U132+X132+AA132+AD132+AG132+AJ132+AM132+AP132</f>
        <v>2187</v>
      </c>
      <c r="AR132" s="88">
        <v>13</v>
      </c>
      <c r="AS132" s="85">
        <f t="shared" si="71"/>
        <v>168.23076923076923</v>
      </c>
    </row>
    <row r="133" spans="1:45" x14ac:dyDescent="0.2">
      <c r="A133" s="93"/>
      <c r="B133" s="94" t="s">
        <v>11</v>
      </c>
      <c r="C133" s="95"/>
      <c r="D133" s="25">
        <v>39</v>
      </c>
      <c r="E133" s="26">
        <v>169</v>
      </c>
      <c r="F133" s="27">
        <f t="shared" si="114"/>
        <v>169</v>
      </c>
      <c r="G133" s="25">
        <v>39</v>
      </c>
      <c r="H133" s="26">
        <v>154</v>
      </c>
      <c r="I133" s="27">
        <f t="shared" si="115"/>
        <v>154</v>
      </c>
      <c r="J133" s="25">
        <v>39</v>
      </c>
      <c r="K133" s="26">
        <v>133</v>
      </c>
      <c r="L133" s="27">
        <f t="shared" si="116"/>
        <v>133</v>
      </c>
      <c r="M133" s="25">
        <v>39</v>
      </c>
      <c r="N133" s="26">
        <v>185</v>
      </c>
      <c r="O133" s="27">
        <f t="shared" si="117"/>
        <v>185</v>
      </c>
      <c r="P133" s="25">
        <v>39</v>
      </c>
      <c r="Q133" s="26">
        <v>158</v>
      </c>
      <c r="R133" s="27">
        <f t="shared" si="118"/>
        <v>158</v>
      </c>
      <c r="S133" s="25">
        <v>39</v>
      </c>
      <c r="T133" s="26">
        <v>157</v>
      </c>
      <c r="U133" s="27">
        <f t="shared" si="119"/>
        <v>157</v>
      </c>
      <c r="V133" s="25">
        <v>39</v>
      </c>
      <c r="W133" s="26">
        <v>152</v>
      </c>
      <c r="X133" s="27">
        <f t="shared" si="120"/>
        <v>152</v>
      </c>
      <c r="Y133" s="25">
        <v>39</v>
      </c>
      <c r="Z133" s="26">
        <v>165</v>
      </c>
      <c r="AA133" s="27">
        <f t="shared" si="121"/>
        <v>165</v>
      </c>
      <c r="AB133" s="25">
        <v>39</v>
      </c>
      <c r="AC133" s="26">
        <v>178</v>
      </c>
      <c r="AD133" s="27">
        <f t="shared" si="122"/>
        <v>178</v>
      </c>
      <c r="AE133" s="25">
        <v>39</v>
      </c>
      <c r="AF133" s="26">
        <v>192</v>
      </c>
      <c r="AG133" s="27">
        <f t="shared" si="123"/>
        <v>192</v>
      </c>
      <c r="AH133" s="25">
        <v>39</v>
      </c>
      <c r="AI133" s="26">
        <v>176</v>
      </c>
      <c r="AJ133" s="27">
        <f t="shared" si="124"/>
        <v>176</v>
      </c>
      <c r="AK133" s="25">
        <v>39</v>
      </c>
      <c r="AL133" s="26">
        <v>149</v>
      </c>
      <c r="AM133" s="27">
        <f t="shared" si="125"/>
        <v>149</v>
      </c>
      <c r="AN133" s="25">
        <v>39</v>
      </c>
      <c r="AO133" s="26">
        <v>167</v>
      </c>
      <c r="AP133" s="27">
        <f t="shared" si="126"/>
        <v>167</v>
      </c>
      <c r="AQ133" s="66">
        <f t="shared" si="127"/>
        <v>2135</v>
      </c>
      <c r="AR133" s="88">
        <v>13</v>
      </c>
      <c r="AS133" s="85">
        <f t="shared" ref="AS133:AS196" si="128">AQ133/AR133</f>
        <v>164.23076923076923</v>
      </c>
    </row>
    <row r="134" spans="1:45" x14ac:dyDescent="0.2">
      <c r="A134" s="93"/>
      <c r="B134" s="94" t="s">
        <v>94</v>
      </c>
      <c r="C134" s="95"/>
      <c r="D134" s="25">
        <v>41</v>
      </c>
      <c r="E134" s="26">
        <v>140</v>
      </c>
      <c r="F134" s="27">
        <f t="shared" si="114"/>
        <v>140</v>
      </c>
      <c r="G134" s="25">
        <v>41</v>
      </c>
      <c r="H134" s="26">
        <v>182</v>
      </c>
      <c r="I134" s="27">
        <f t="shared" si="115"/>
        <v>182</v>
      </c>
      <c r="J134" s="25">
        <v>41</v>
      </c>
      <c r="K134" s="115">
        <v>147</v>
      </c>
      <c r="L134" s="27">
        <f t="shared" si="116"/>
        <v>147</v>
      </c>
      <c r="M134" s="25">
        <v>41</v>
      </c>
      <c r="N134" s="26">
        <v>159</v>
      </c>
      <c r="O134" s="27">
        <f t="shared" si="117"/>
        <v>159</v>
      </c>
      <c r="P134" s="25">
        <v>41</v>
      </c>
      <c r="Q134" s="26">
        <v>158</v>
      </c>
      <c r="R134" s="27">
        <f t="shared" si="118"/>
        <v>158</v>
      </c>
      <c r="S134" s="25">
        <v>41</v>
      </c>
      <c r="T134" s="26">
        <v>135</v>
      </c>
      <c r="U134" s="27">
        <f t="shared" si="119"/>
        <v>135</v>
      </c>
      <c r="V134" s="25">
        <v>41</v>
      </c>
      <c r="W134" s="26">
        <v>184</v>
      </c>
      <c r="X134" s="27">
        <f t="shared" si="120"/>
        <v>184</v>
      </c>
      <c r="Y134" s="25">
        <v>41</v>
      </c>
      <c r="Z134" s="26">
        <v>211</v>
      </c>
      <c r="AA134" s="27">
        <f t="shared" si="121"/>
        <v>211</v>
      </c>
      <c r="AB134" s="25">
        <v>41</v>
      </c>
      <c r="AC134" s="26">
        <v>158</v>
      </c>
      <c r="AD134" s="27">
        <f t="shared" si="122"/>
        <v>158</v>
      </c>
      <c r="AE134" s="25">
        <v>41</v>
      </c>
      <c r="AF134" s="26">
        <v>149</v>
      </c>
      <c r="AG134" s="27">
        <f t="shared" si="123"/>
        <v>149</v>
      </c>
      <c r="AH134" s="25">
        <v>41</v>
      </c>
      <c r="AI134" s="26">
        <v>180</v>
      </c>
      <c r="AJ134" s="27">
        <f t="shared" si="124"/>
        <v>180</v>
      </c>
      <c r="AK134" s="25">
        <v>41</v>
      </c>
      <c r="AL134" s="26">
        <v>204</v>
      </c>
      <c r="AM134" s="27">
        <f t="shared" si="125"/>
        <v>204</v>
      </c>
      <c r="AN134" s="25">
        <v>41</v>
      </c>
      <c r="AO134" s="26">
        <v>186</v>
      </c>
      <c r="AP134" s="27">
        <f t="shared" si="126"/>
        <v>186</v>
      </c>
      <c r="AQ134" s="66">
        <f t="shared" si="127"/>
        <v>2193</v>
      </c>
      <c r="AR134" s="88">
        <v>13</v>
      </c>
      <c r="AS134" s="85">
        <f t="shared" si="128"/>
        <v>168.69230769230768</v>
      </c>
    </row>
    <row r="135" spans="1:45" hidden="1" x14ac:dyDescent="0.2">
      <c r="A135" s="93"/>
      <c r="B135" s="97"/>
      <c r="C135" s="95"/>
      <c r="D135" s="25"/>
      <c r="E135" s="26"/>
      <c r="F135" s="27">
        <f t="shared" si="114"/>
        <v>0</v>
      </c>
      <c r="G135" s="25"/>
      <c r="H135" s="26"/>
      <c r="I135" s="27">
        <f t="shared" si="115"/>
        <v>0</v>
      </c>
      <c r="J135" s="25"/>
      <c r="K135" s="26"/>
      <c r="L135" s="27">
        <f t="shared" si="116"/>
        <v>0</v>
      </c>
      <c r="M135" s="25"/>
      <c r="N135" s="26"/>
      <c r="O135" s="27">
        <f t="shared" si="117"/>
        <v>0</v>
      </c>
      <c r="P135" s="25"/>
      <c r="Q135" s="26"/>
      <c r="R135" s="27">
        <f t="shared" si="118"/>
        <v>0</v>
      </c>
      <c r="S135" s="25"/>
      <c r="T135" s="26"/>
      <c r="U135" s="27">
        <f t="shared" si="119"/>
        <v>0</v>
      </c>
      <c r="V135" s="25"/>
      <c r="W135" s="26"/>
      <c r="X135" s="27">
        <f t="shared" si="120"/>
        <v>0</v>
      </c>
      <c r="Y135" s="25"/>
      <c r="Z135" s="26"/>
      <c r="AA135" s="27">
        <f t="shared" si="121"/>
        <v>0</v>
      </c>
      <c r="AB135" s="25"/>
      <c r="AC135" s="26"/>
      <c r="AD135" s="27">
        <f t="shared" si="122"/>
        <v>0</v>
      </c>
      <c r="AE135" s="25"/>
      <c r="AF135" s="26"/>
      <c r="AG135" s="27">
        <f t="shared" si="123"/>
        <v>0</v>
      </c>
      <c r="AH135" s="25"/>
      <c r="AI135" s="26"/>
      <c r="AJ135" s="27">
        <f t="shared" si="124"/>
        <v>0</v>
      </c>
      <c r="AK135" s="25"/>
      <c r="AL135" s="26"/>
      <c r="AM135" s="27">
        <f t="shared" si="125"/>
        <v>0</v>
      </c>
      <c r="AN135" s="25"/>
      <c r="AO135" s="26"/>
      <c r="AP135" s="27">
        <f t="shared" si="126"/>
        <v>0</v>
      </c>
      <c r="AQ135" s="66">
        <f t="shared" si="127"/>
        <v>0</v>
      </c>
      <c r="AR135" s="88">
        <v>13</v>
      </c>
      <c r="AS135" s="85">
        <f t="shared" si="128"/>
        <v>0</v>
      </c>
    </row>
    <row r="136" spans="1:45" hidden="1" x14ac:dyDescent="0.2">
      <c r="A136" s="93"/>
      <c r="B136" s="97"/>
      <c r="C136" s="95"/>
      <c r="D136" s="25"/>
      <c r="E136" s="26"/>
      <c r="F136" s="27">
        <f t="shared" si="114"/>
        <v>0</v>
      </c>
      <c r="G136" s="25"/>
      <c r="H136" s="26"/>
      <c r="I136" s="27">
        <f t="shared" si="115"/>
        <v>0</v>
      </c>
      <c r="J136" s="25"/>
      <c r="K136" s="26"/>
      <c r="L136" s="27">
        <f t="shared" si="116"/>
        <v>0</v>
      </c>
      <c r="M136" s="25"/>
      <c r="N136" s="26"/>
      <c r="O136" s="27">
        <f t="shared" si="117"/>
        <v>0</v>
      </c>
      <c r="P136" s="25"/>
      <c r="Q136" s="26"/>
      <c r="R136" s="27">
        <f t="shared" si="118"/>
        <v>0</v>
      </c>
      <c r="S136" s="25"/>
      <c r="T136" s="26"/>
      <c r="U136" s="27">
        <f t="shared" si="119"/>
        <v>0</v>
      </c>
      <c r="V136" s="25"/>
      <c r="W136" s="26"/>
      <c r="X136" s="27">
        <f t="shared" si="120"/>
        <v>0</v>
      </c>
      <c r="Y136" s="25"/>
      <c r="Z136" s="26"/>
      <c r="AA136" s="27">
        <f t="shared" si="121"/>
        <v>0</v>
      </c>
      <c r="AB136" s="25"/>
      <c r="AC136" s="26"/>
      <c r="AD136" s="27">
        <f t="shared" si="122"/>
        <v>0</v>
      </c>
      <c r="AE136" s="25"/>
      <c r="AF136" s="26"/>
      <c r="AG136" s="27">
        <f t="shared" si="123"/>
        <v>0</v>
      </c>
      <c r="AH136" s="25"/>
      <c r="AI136" s="26"/>
      <c r="AJ136" s="27">
        <f t="shared" si="124"/>
        <v>0</v>
      </c>
      <c r="AK136" s="25"/>
      <c r="AL136" s="26"/>
      <c r="AM136" s="27">
        <f t="shared" si="125"/>
        <v>0</v>
      </c>
      <c r="AN136" s="25"/>
      <c r="AO136" s="26"/>
      <c r="AP136" s="27">
        <f t="shared" si="126"/>
        <v>0</v>
      </c>
      <c r="AQ136" s="66">
        <f t="shared" si="127"/>
        <v>0</v>
      </c>
      <c r="AR136" s="88">
        <v>13</v>
      </c>
      <c r="AS136" s="85">
        <f t="shared" si="128"/>
        <v>0</v>
      </c>
    </row>
    <row r="137" spans="1:45" hidden="1" x14ac:dyDescent="0.2">
      <c r="A137" s="93"/>
      <c r="B137" s="97"/>
      <c r="C137" s="95"/>
      <c r="D137" s="28"/>
      <c r="E137" s="29"/>
      <c r="F137" s="27">
        <f t="shared" si="114"/>
        <v>0</v>
      </c>
      <c r="G137" s="28"/>
      <c r="H137" s="29"/>
      <c r="I137" s="27">
        <f t="shared" si="115"/>
        <v>0</v>
      </c>
      <c r="J137" s="28"/>
      <c r="K137" s="29"/>
      <c r="L137" s="27">
        <f t="shared" si="116"/>
        <v>0</v>
      </c>
      <c r="M137" s="28"/>
      <c r="N137" s="29"/>
      <c r="O137" s="27">
        <f t="shared" si="117"/>
        <v>0</v>
      </c>
      <c r="P137" s="28"/>
      <c r="Q137" s="29"/>
      <c r="R137" s="27">
        <f t="shared" si="118"/>
        <v>0</v>
      </c>
      <c r="S137" s="28"/>
      <c r="T137" s="29"/>
      <c r="U137" s="27">
        <f t="shared" si="119"/>
        <v>0</v>
      </c>
      <c r="V137" s="28"/>
      <c r="W137" s="29"/>
      <c r="X137" s="27">
        <f t="shared" si="120"/>
        <v>0</v>
      </c>
      <c r="Y137" s="28"/>
      <c r="Z137" s="29"/>
      <c r="AA137" s="27">
        <f t="shared" si="121"/>
        <v>0</v>
      </c>
      <c r="AB137" s="28"/>
      <c r="AC137" s="29"/>
      <c r="AD137" s="27">
        <f t="shared" si="122"/>
        <v>0</v>
      </c>
      <c r="AE137" s="28"/>
      <c r="AF137" s="29"/>
      <c r="AG137" s="27">
        <f t="shared" si="123"/>
        <v>0</v>
      </c>
      <c r="AH137" s="28"/>
      <c r="AI137" s="26"/>
      <c r="AJ137" s="27">
        <f t="shared" si="124"/>
        <v>0</v>
      </c>
      <c r="AK137" s="28"/>
      <c r="AL137" s="29"/>
      <c r="AM137" s="27">
        <f t="shared" si="125"/>
        <v>0</v>
      </c>
      <c r="AN137" s="28"/>
      <c r="AO137" s="29"/>
      <c r="AP137" s="27">
        <f t="shared" si="126"/>
        <v>0</v>
      </c>
      <c r="AQ137" s="66">
        <f t="shared" si="127"/>
        <v>0</v>
      </c>
      <c r="AR137" s="88">
        <v>13</v>
      </c>
      <c r="AS137" s="85">
        <f t="shared" si="128"/>
        <v>0</v>
      </c>
    </row>
    <row r="138" spans="1:45" hidden="1" x14ac:dyDescent="0.2">
      <c r="A138" s="93"/>
      <c r="B138" s="97"/>
      <c r="C138" s="95"/>
      <c r="D138" s="28"/>
      <c r="E138" s="29"/>
      <c r="F138" s="27">
        <f t="shared" si="114"/>
        <v>0</v>
      </c>
      <c r="G138" s="28"/>
      <c r="H138" s="29"/>
      <c r="I138" s="27">
        <f t="shared" si="115"/>
        <v>0</v>
      </c>
      <c r="J138" s="28"/>
      <c r="K138" s="29"/>
      <c r="L138" s="27">
        <f t="shared" si="116"/>
        <v>0</v>
      </c>
      <c r="M138" s="28"/>
      <c r="N138" s="29"/>
      <c r="O138" s="27">
        <f t="shared" si="117"/>
        <v>0</v>
      </c>
      <c r="P138" s="28"/>
      <c r="Q138" s="29"/>
      <c r="R138" s="27">
        <f t="shared" si="118"/>
        <v>0</v>
      </c>
      <c r="S138" s="28"/>
      <c r="T138" s="29"/>
      <c r="U138" s="27">
        <f t="shared" si="119"/>
        <v>0</v>
      </c>
      <c r="V138" s="28"/>
      <c r="W138" s="29"/>
      <c r="X138" s="27">
        <f t="shared" si="120"/>
        <v>0</v>
      </c>
      <c r="Y138" s="28"/>
      <c r="Z138" s="29"/>
      <c r="AA138" s="27">
        <f t="shared" si="121"/>
        <v>0</v>
      </c>
      <c r="AB138" s="28"/>
      <c r="AC138" s="29"/>
      <c r="AD138" s="27">
        <f t="shared" si="122"/>
        <v>0</v>
      </c>
      <c r="AE138" s="28"/>
      <c r="AF138" s="29"/>
      <c r="AG138" s="27">
        <f t="shared" si="123"/>
        <v>0</v>
      </c>
      <c r="AH138" s="28"/>
      <c r="AI138" s="26"/>
      <c r="AJ138" s="27">
        <f t="shared" si="124"/>
        <v>0</v>
      </c>
      <c r="AK138" s="28"/>
      <c r="AL138" s="29"/>
      <c r="AM138" s="27">
        <f t="shared" si="125"/>
        <v>0</v>
      </c>
      <c r="AN138" s="28"/>
      <c r="AO138" s="29"/>
      <c r="AP138" s="27">
        <f t="shared" si="126"/>
        <v>0</v>
      </c>
      <c r="AQ138" s="66">
        <f t="shared" si="127"/>
        <v>0</v>
      </c>
      <c r="AR138" s="88">
        <v>13</v>
      </c>
      <c r="AS138" s="85">
        <f t="shared" si="128"/>
        <v>0</v>
      </c>
    </row>
    <row r="139" spans="1:45" hidden="1" x14ac:dyDescent="0.2">
      <c r="A139" s="93"/>
      <c r="B139" s="97"/>
      <c r="C139" s="95"/>
      <c r="D139" s="28"/>
      <c r="E139" s="29"/>
      <c r="F139" s="27">
        <f t="shared" si="114"/>
        <v>0</v>
      </c>
      <c r="G139" s="28"/>
      <c r="H139" s="29"/>
      <c r="I139" s="27">
        <f t="shared" si="115"/>
        <v>0</v>
      </c>
      <c r="J139" s="28"/>
      <c r="K139" s="29"/>
      <c r="L139" s="27">
        <f t="shared" si="116"/>
        <v>0</v>
      </c>
      <c r="M139" s="28"/>
      <c r="N139" s="29"/>
      <c r="O139" s="27">
        <f t="shared" si="117"/>
        <v>0</v>
      </c>
      <c r="P139" s="28"/>
      <c r="Q139" s="29"/>
      <c r="R139" s="27">
        <f t="shared" si="118"/>
        <v>0</v>
      </c>
      <c r="S139" s="28"/>
      <c r="T139" s="29"/>
      <c r="U139" s="27">
        <f t="shared" si="119"/>
        <v>0</v>
      </c>
      <c r="V139" s="28"/>
      <c r="W139" s="29"/>
      <c r="X139" s="27">
        <f t="shared" si="120"/>
        <v>0</v>
      </c>
      <c r="Y139" s="28"/>
      <c r="Z139" s="29"/>
      <c r="AA139" s="27">
        <f t="shared" si="121"/>
        <v>0</v>
      </c>
      <c r="AB139" s="28"/>
      <c r="AC139" s="29"/>
      <c r="AD139" s="27">
        <f t="shared" si="122"/>
        <v>0</v>
      </c>
      <c r="AE139" s="28"/>
      <c r="AF139" s="29"/>
      <c r="AG139" s="27">
        <f t="shared" si="123"/>
        <v>0</v>
      </c>
      <c r="AH139" s="28"/>
      <c r="AI139" s="29"/>
      <c r="AJ139" s="27">
        <f t="shared" si="124"/>
        <v>0</v>
      </c>
      <c r="AK139" s="28"/>
      <c r="AL139" s="29"/>
      <c r="AM139" s="27">
        <f t="shared" si="125"/>
        <v>0</v>
      </c>
      <c r="AN139" s="28"/>
      <c r="AO139" s="29"/>
      <c r="AP139" s="27">
        <f t="shared" si="126"/>
        <v>0</v>
      </c>
      <c r="AQ139" s="66">
        <f t="shared" si="127"/>
        <v>0</v>
      </c>
      <c r="AR139" s="88">
        <v>13</v>
      </c>
      <c r="AS139" s="85">
        <f t="shared" si="128"/>
        <v>0</v>
      </c>
    </row>
    <row r="140" spans="1:45" hidden="1" x14ac:dyDescent="0.2">
      <c r="A140" s="93"/>
      <c r="B140" s="97"/>
      <c r="C140" s="95"/>
      <c r="D140" s="28"/>
      <c r="E140" s="29"/>
      <c r="F140" s="27">
        <f t="shared" si="114"/>
        <v>0</v>
      </c>
      <c r="G140" s="28"/>
      <c r="H140" s="29"/>
      <c r="I140" s="27">
        <f t="shared" si="115"/>
        <v>0</v>
      </c>
      <c r="J140" s="28"/>
      <c r="K140" s="29"/>
      <c r="L140" s="27">
        <f t="shared" si="116"/>
        <v>0</v>
      </c>
      <c r="M140" s="28"/>
      <c r="N140" s="29"/>
      <c r="O140" s="27">
        <f t="shared" si="117"/>
        <v>0</v>
      </c>
      <c r="P140" s="28"/>
      <c r="Q140" s="29"/>
      <c r="R140" s="27">
        <f t="shared" si="118"/>
        <v>0</v>
      </c>
      <c r="S140" s="28"/>
      <c r="T140" s="29"/>
      <c r="U140" s="27">
        <f t="shared" si="119"/>
        <v>0</v>
      </c>
      <c r="V140" s="28"/>
      <c r="W140" s="29"/>
      <c r="X140" s="27">
        <f t="shared" si="120"/>
        <v>0</v>
      </c>
      <c r="Y140" s="28"/>
      <c r="Z140" s="29"/>
      <c r="AA140" s="27">
        <f t="shared" si="121"/>
        <v>0</v>
      </c>
      <c r="AB140" s="28"/>
      <c r="AC140" s="29"/>
      <c r="AD140" s="27">
        <f t="shared" si="122"/>
        <v>0</v>
      </c>
      <c r="AE140" s="28"/>
      <c r="AF140" s="29"/>
      <c r="AG140" s="27">
        <f t="shared" si="123"/>
        <v>0</v>
      </c>
      <c r="AH140" s="28"/>
      <c r="AI140" s="29"/>
      <c r="AJ140" s="27">
        <f t="shared" si="124"/>
        <v>0</v>
      </c>
      <c r="AK140" s="28"/>
      <c r="AL140" s="29"/>
      <c r="AM140" s="27">
        <f t="shared" si="125"/>
        <v>0</v>
      </c>
      <c r="AN140" s="28"/>
      <c r="AO140" s="29"/>
      <c r="AP140" s="27">
        <f t="shared" si="126"/>
        <v>0</v>
      </c>
      <c r="AQ140" s="66">
        <f t="shared" si="127"/>
        <v>0</v>
      </c>
      <c r="AR140" s="88">
        <v>13</v>
      </c>
      <c r="AS140" s="85">
        <f t="shared" si="128"/>
        <v>0</v>
      </c>
    </row>
    <row r="141" spans="1:45" hidden="1" x14ac:dyDescent="0.2">
      <c r="A141" s="93"/>
      <c r="B141" s="97"/>
      <c r="C141" s="95"/>
      <c r="D141" s="28"/>
      <c r="E141" s="29"/>
      <c r="F141" s="27">
        <f t="shared" si="114"/>
        <v>0</v>
      </c>
      <c r="G141" s="28"/>
      <c r="H141" s="29"/>
      <c r="I141" s="27">
        <f t="shared" si="115"/>
        <v>0</v>
      </c>
      <c r="J141" s="28"/>
      <c r="K141" s="29"/>
      <c r="L141" s="27">
        <f t="shared" si="116"/>
        <v>0</v>
      </c>
      <c r="M141" s="28"/>
      <c r="N141" s="29"/>
      <c r="O141" s="27">
        <f t="shared" si="117"/>
        <v>0</v>
      </c>
      <c r="P141" s="28"/>
      <c r="Q141" s="29"/>
      <c r="R141" s="27">
        <f t="shared" si="118"/>
        <v>0</v>
      </c>
      <c r="S141" s="28"/>
      <c r="T141" s="29"/>
      <c r="U141" s="27">
        <f t="shared" si="119"/>
        <v>0</v>
      </c>
      <c r="V141" s="28"/>
      <c r="W141" s="29"/>
      <c r="X141" s="27">
        <f t="shared" si="120"/>
        <v>0</v>
      </c>
      <c r="Y141" s="28"/>
      <c r="Z141" s="29"/>
      <c r="AA141" s="27">
        <f t="shared" si="121"/>
        <v>0</v>
      </c>
      <c r="AB141" s="28"/>
      <c r="AC141" s="29"/>
      <c r="AD141" s="27">
        <f t="shared" si="122"/>
        <v>0</v>
      </c>
      <c r="AE141" s="28"/>
      <c r="AF141" s="29"/>
      <c r="AG141" s="27">
        <f t="shared" si="123"/>
        <v>0</v>
      </c>
      <c r="AH141" s="28"/>
      <c r="AI141" s="29"/>
      <c r="AJ141" s="27">
        <f t="shared" si="124"/>
        <v>0</v>
      </c>
      <c r="AK141" s="28"/>
      <c r="AL141" s="29"/>
      <c r="AM141" s="27">
        <f t="shared" si="125"/>
        <v>0</v>
      </c>
      <c r="AN141" s="28"/>
      <c r="AO141" s="29"/>
      <c r="AP141" s="27">
        <f t="shared" si="126"/>
        <v>0</v>
      </c>
      <c r="AQ141" s="66"/>
      <c r="AR141" s="88">
        <v>13</v>
      </c>
      <c r="AS141" s="85">
        <f t="shared" si="128"/>
        <v>0</v>
      </c>
    </row>
    <row r="142" spans="1:45" ht="15" x14ac:dyDescent="0.2">
      <c r="A142" s="93"/>
      <c r="B142" s="98" t="s">
        <v>52</v>
      </c>
      <c r="C142" s="99"/>
      <c r="D142" s="30"/>
      <c r="E142" s="31">
        <f>SUM(E132:E141)</f>
        <v>475</v>
      </c>
      <c r="F142" s="27">
        <f t="shared" si="114"/>
        <v>475</v>
      </c>
      <c r="G142" s="30"/>
      <c r="H142" s="31">
        <f>SUM(H132:H141)</f>
        <v>504</v>
      </c>
      <c r="I142" s="27">
        <f t="shared" si="115"/>
        <v>504</v>
      </c>
      <c r="J142" s="30"/>
      <c r="K142" s="31">
        <f>SUM(K132:K141)</f>
        <v>454</v>
      </c>
      <c r="L142" s="27">
        <f t="shared" si="116"/>
        <v>454</v>
      </c>
      <c r="M142" s="30"/>
      <c r="N142" s="31">
        <f>SUM(N132:N141)</f>
        <v>493</v>
      </c>
      <c r="O142" s="27">
        <f t="shared" si="117"/>
        <v>493</v>
      </c>
      <c r="P142" s="30"/>
      <c r="Q142" s="31">
        <f>SUM(Q132:Q141)</f>
        <v>430</v>
      </c>
      <c r="R142" s="27">
        <f t="shared" si="118"/>
        <v>430</v>
      </c>
      <c r="S142" s="30"/>
      <c r="T142" s="31">
        <f>SUM(T132:T141)</f>
        <v>451</v>
      </c>
      <c r="U142" s="27">
        <f t="shared" si="119"/>
        <v>451</v>
      </c>
      <c r="V142" s="30"/>
      <c r="W142" s="31">
        <f>SUM(W132:W141)</f>
        <v>503</v>
      </c>
      <c r="X142" s="27">
        <f t="shared" si="120"/>
        <v>503</v>
      </c>
      <c r="Y142" s="30"/>
      <c r="Z142" s="31">
        <f>SUM(Z132:Z141)</f>
        <v>548</v>
      </c>
      <c r="AA142" s="27">
        <f t="shared" si="121"/>
        <v>548</v>
      </c>
      <c r="AB142" s="30"/>
      <c r="AC142" s="31">
        <f>SUM(AC132:AC141)</f>
        <v>549</v>
      </c>
      <c r="AD142" s="27">
        <f t="shared" si="122"/>
        <v>549</v>
      </c>
      <c r="AE142" s="30"/>
      <c r="AF142" s="31">
        <f>SUM(AF132:AF141)</f>
        <v>532</v>
      </c>
      <c r="AG142" s="27">
        <f t="shared" si="123"/>
        <v>532</v>
      </c>
      <c r="AH142" s="30"/>
      <c r="AI142" s="31">
        <f>SUM(AI132:AI141)</f>
        <v>539</v>
      </c>
      <c r="AJ142" s="27">
        <f t="shared" si="124"/>
        <v>539</v>
      </c>
      <c r="AK142" s="30"/>
      <c r="AL142" s="31">
        <f>SUM(AL132:AL141)</f>
        <v>556</v>
      </c>
      <c r="AM142" s="27">
        <f t="shared" si="125"/>
        <v>556</v>
      </c>
      <c r="AN142" s="30"/>
      <c r="AO142" s="31">
        <f>SUM(AO132:AO141)</f>
        <v>481</v>
      </c>
      <c r="AP142" s="27">
        <f t="shared" si="126"/>
        <v>481</v>
      </c>
      <c r="AQ142" s="66">
        <f>+F142+I142+L142+O142+R142+U142+X142+AA142+AD142+AG142+AJ142+AM142+AP142</f>
        <v>6515</v>
      </c>
      <c r="AR142" s="88">
        <v>13</v>
      </c>
      <c r="AS142" s="85"/>
    </row>
    <row r="143" spans="1:45" ht="15" x14ac:dyDescent="0.2">
      <c r="A143" s="93"/>
      <c r="B143" s="98" t="s">
        <v>53</v>
      </c>
      <c r="C143" s="99"/>
      <c r="D143" s="32">
        <f>SUM(D132:D142)</f>
        <v>120</v>
      </c>
      <c r="E143" s="33">
        <f>($D$143+E142)</f>
        <v>595</v>
      </c>
      <c r="F143" s="34">
        <f t="shared" si="114"/>
        <v>595</v>
      </c>
      <c r="G143" s="32">
        <f>SUM(G132:G142)</f>
        <v>120</v>
      </c>
      <c r="H143" s="33">
        <f>($G$143+H142)</f>
        <v>624</v>
      </c>
      <c r="I143" s="34">
        <f t="shared" si="115"/>
        <v>624</v>
      </c>
      <c r="J143" s="32">
        <f>SUM(J132:J142)</f>
        <v>120</v>
      </c>
      <c r="K143" s="33">
        <f>($J$143+K142)</f>
        <v>574</v>
      </c>
      <c r="L143" s="34">
        <f t="shared" si="116"/>
        <v>574</v>
      </c>
      <c r="M143" s="32">
        <f>SUM(M132:M142)</f>
        <v>120</v>
      </c>
      <c r="N143" s="33">
        <f>($M$143+N142)</f>
        <v>613</v>
      </c>
      <c r="O143" s="34">
        <f t="shared" si="117"/>
        <v>613</v>
      </c>
      <c r="P143" s="32">
        <f>SUM(P132:P142)</f>
        <v>120</v>
      </c>
      <c r="Q143" s="33">
        <f>($P$143+Q142)</f>
        <v>550</v>
      </c>
      <c r="R143" s="34">
        <f t="shared" si="118"/>
        <v>550</v>
      </c>
      <c r="S143" s="32">
        <f>SUM(S132:S142)</f>
        <v>120</v>
      </c>
      <c r="T143" s="33">
        <f>($S$143+T142)</f>
        <v>571</v>
      </c>
      <c r="U143" s="34">
        <f t="shared" si="119"/>
        <v>571</v>
      </c>
      <c r="V143" s="32">
        <f>SUM(V132:V142)</f>
        <v>120</v>
      </c>
      <c r="W143" s="33">
        <f>($V$143+W142)</f>
        <v>623</v>
      </c>
      <c r="X143" s="34">
        <f t="shared" si="120"/>
        <v>623</v>
      </c>
      <c r="Y143" s="32">
        <f>SUM(Y132:Y142)</f>
        <v>120</v>
      </c>
      <c r="Z143" s="33">
        <f>($Y$143+Z142)</f>
        <v>668</v>
      </c>
      <c r="AA143" s="34">
        <f t="shared" si="121"/>
        <v>668</v>
      </c>
      <c r="AB143" s="32">
        <f>SUM(AB132:AB142)</f>
        <v>120</v>
      </c>
      <c r="AC143" s="33">
        <f>($AB$143+AC142)</f>
        <v>669</v>
      </c>
      <c r="AD143" s="34">
        <f t="shared" si="122"/>
        <v>669</v>
      </c>
      <c r="AE143" s="32">
        <f>SUM(AE132:AE142)</f>
        <v>120</v>
      </c>
      <c r="AF143" s="33">
        <f>($AE$143+AF142)</f>
        <v>652</v>
      </c>
      <c r="AG143" s="34">
        <f t="shared" si="123"/>
        <v>652</v>
      </c>
      <c r="AH143" s="32">
        <f>SUM(AH132:AH142)</f>
        <v>120</v>
      </c>
      <c r="AI143" s="33">
        <f>($AH$143+AI142)</f>
        <v>659</v>
      </c>
      <c r="AJ143" s="34">
        <f t="shared" si="124"/>
        <v>659</v>
      </c>
      <c r="AK143" s="32">
        <f>SUM(AK132:AK142)</f>
        <v>120</v>
      </c>
      <c r="AL143" s="33">
        <f>($AK$143+AL142)</f>
        <v>676</v>
      </c>
      <c r="AM143" s="34">
        <f t="shared" si="125"/>
        <v>676</v>
      </c>
      <c r="AN143" s="32">
        <f>SUM(AN132:AN142)</f>
        <v>120</v>
      </c>
      <c r="AO143" s="33">
        <f>($AN$143+AO142)</f>
        <v>601</v>
      </c>
      <c r="AP143" s="34">
        <f t="shared" si="126"/>
        <v>601</v>
      </c>
      <c r="AQ143" s="66">
        <f>+F143+I143+L143+O143+R143+U143+X143+AA143+AD143+AG143+AJ143+AM143+AP143</f>
        <v>8075</v>
      </c>
      <c r="AR143" s="88">
        <v>13</v>
      </c>
      <c r="AS143" s="85"/>
    </row>
    <row r="144" spans="1:45" ht="15" x14ac:dyDescent="0.2">
      <c r="A144" s="93"/>
      <c r="B144" s="100" t="s">
        <v>54</v>
      </c>
      <c r="C144" s="95"/>
      <c r="D144" s="39"/>
      <c r="E144" s="40">
        <f>IF($E$143&gt;0,IF(E143=E159,0.5,IF(E143&gt;E159,1,0)),0)</f>
        <v>0</v>
      </c>
      <c r="F144" s="41">
        <f>IF($E$143&gt;0,IF(F143=F159,0.5,IF(F143&gt;F159,1,0)),0)</f>
        <v>0</v>
      </c>
      <c r="G144" s="39"/>
      <c r="H144" s="40">
        <f>IF($H$143&gt;0,IF(H143=H191,0.5,IF(H143&gt;H191,1,0)),0)</f>
        <v>1</v>
      </c>
      <c r="I144" s="41">
        <f>IF($H$143&gt;0,IF(I143=I191,0.5,IF(I143&gt;I191,1,0)),0)</f>
        <v>1</v>
      </c>
      <c r="J144" s="39"/>
      <c r="K144" s="40">
        <f>IF($K$143&gt;0,IF(K143=K127,0.5,IF(K143&gt;K127,1,0)),0)</f>
        <v>0</v>
      </c>
      <c r="L144" s="41">
        <f>IF($K$143&gt;0,IF(L143=L127,0.5,IF(L143&gt;L127,1,0)),0)</f>
        <v>0</v>
      </c>
      <c r="M144" s="39"/>
      <c r="N144" s="40">
        <f>IF($N$143&gt;0,IF(N143=N95,0.5,IF(N143&gt;N95,1,0)),0)</f>
        <v>1</v>
      </c>
      <c r="O144" s="41">
        <f>IF($N$143&gt;0,IF(O143=O95,0.5,IF(O143&gt;O95,1,0)),0)</f>
        <v>1</v>
      </c>
      <c r="P144" s="39"/>
      <c r="Q144" s="40">
        <f>IF($Q$143&gt;0,IF(Q143=Q30,0.5,IF(Q143&gt;Q30,1,0)),0)</f>
        <v>0</v>
      </c>
      <c r="R144" s="41">
        <f>IF($Q$143&gt;0,IF(R143=R30,0.5,IF(R143&gt;R30,1,0)),0)</f>
        <v>0</v>
      </c>
      <c r="S144" s="39"/>
      <c r="T144" s="40">
        <f>IF($T$143&gt;0,IF(T143=T46,0.5,IF(T143&gt;T46,1,0)),0)</f>
        <v>0</v>
      </c>
      <c r="U144" s="41">
        <f>IF($T$143&gt;0,IF(U143=U46,0.5,IF(U143&gt;U46,1,0)),0)</f>
        <v>0</v>
      </c>
      <c r="V144" s="39"/>
      <c r="W144" s="40">
        <f>IF($W$143&gt;0,IF(W143=W111,0.5,IF(W143&gt;W111,1,0)),0)</f>
        <v>1</v>
      </c>
      <c r="X144" s="41">
        <f>IF($W$143&gt;0,IF(X143=X111,0.5,IF(X143&gt;X111,1,0)),0)</f>
        <v>1</v>
      </c>
      <c r="Y144" s="39"/>
      <c r="Z144" s="40">
        <f>IF($Z$143&gt;0,IF(Z143=Z175,0.5,IF(Z143&gt;Z175,1,0)),0)</f>
        <v>0</v>
      </c>
      <c r="AA144" s="41">
        <f>IF($Z$143&gt;0,IF(AA143=AA175,0.5,IF(AA143&gt;AA175,1,0)),0)</f>
        <v>0</v>
      </c>
      <c r="AB144" s="39"/>
      <c r="AC144" s="40">
        <f>IF($AC$143&gt;0,IF(AC143=AC62,0.5,IF(AC143&gt;AC62,1,0)),0)</f>
        <v>1</v>
      </c>
      <c r="AD144" s="41">
        <f>IF($AC$143&gt;0,IF(AD143=AD62,0.5,IF(AD143&gt;AD62,1,0)),0)</f>
        <v>1</v>
      </c>
      <c r="AE144" s="39"/>
      <c r="AF144" s="40">
        <f>IF($AF$143&gt;0,IF(AF143=AF79,0.5,IF(AF143&gt;AF79,1,0)),0)</f>
        <v>1</v>
      </c>
      <c r="AG144" s="41">
        <f>IF($AF$143&gt;0,IF(AG143=AG79,0.5,IF(AG143&gt;AG79,1,0)),0)</f>
        <v>1</v>
      </c>
      <c r="AH144" s="39"/>
      <c r="AI144" s="40">
        <f>IF($AI$143&gt;0,IF(AI143=AI224,0.5,IF(AI143&gt;AI224,1,0)),0)</f>
        <v>1</v>
      </c>
      <c r="AJ144" s="41">
        <f>IF($AI$143&gt;0,IF(AJ143=AJ224,0.5,IF(AJ143&gt;AJ224,1,0)),0)</f>
        <v>1</v>
      </c>
      <c r="AK144" s="39"/>
      <c r="AL144" s="40">
        <f>IF($AL$143&gt;0,IF(AL143=AL14,0.5,IF(AL143&gt;AL14,1,0)),0)</f>
        <v>1</v>
      </c>
      <c r="AM144" s="41">
        <f>IF($AL$143&gt;0,IF(AM143=AM14,0.5,IF(AM143&gt;AM14,1,0)),0)</f>
        <v>1</v>
      </c>
      <c r="AN144" s="39"/>
      <c r="AO144" s="40">
        <f>IF($AO$143&gt;0,IF(AO143=AO208,0.5,IF(AO143&gt;AO208,1,0)),0)</f>
        <v>0</v>
      </c>
      <c r="AP144" s="43">
        <f>IF($AO$143&gt;0,IF(AP143=AP208,0.5,IF(AP143&gt;AP208,1,0)),0)</f>
        <v>0</v>
      </c>
      <c r="AQ144" s="66">
        <f>+F144+I144+L144+O144+R144+U144+X144+AA144+AD144+AG144+AJ144+AM144+AP144</f>
        <v>7</v>
      </c>
      <c r="AR144" s="88">
        <v>13</v>
      </c>
      <c r="AS144" s="85"/>
    </row>
    <row r="145" spans="1:45" ht="15" x14ac:dyDescent="0.2">
      <c r="A145" s="101"/>
      <c r="B145" s="100" t="s">
        <v>19</v>
      </c>
      <c r="C145" s="100"/>
      <c r="D145" s="37"/>
      <c r="E145" s="35"/>
      <c r="F145" s="42">
        <f>VLOOKUP(F144,CN8:CO10,2,FALSE)</f>
        <v>0</v>
      </c>
      <c r="G145" s="37"/>
      <c r="H145" s="35"/>
      <c r="I145" s="42">
        <f>VLOOKUP(I144,CN8:CO10,2,FALSE)</f>
        <v>90</v>
      </c>
      <c r="J145" s="37"/>
      <c r="K145" s="35"/>
      <c r="L145" s="42">
        <f>VLOOKUP(L144,CN8:CO10,2,FALSE)</f>
        <v>0</v>
      </c>
      <c r="M145" s="37"/>
      <c r="N145" s="35"/>
      <c r="O145" s="42">
        <f>VLOOKUP(O144,CN8:CO10,2,FALSE)</f>
        <v>90</v>
      </c>
      <c r="P145" s="37"/>
      <c r="Q145" s="35"/>
      <c r="R145" s="42">
        <f>VLOOKUP(R144,CN8:CO10,2,FALSE)</f>
        <v>0</v>
      </c>
      <c r="S145" s="37"/>
      <c r="T145" s="35"/>
      <c r="U145" s="42">
        <f>VLOOKUP(U144,CN8:CO10,2,FALSE)</f>
        <v>0</v>
      </c>
      <c r="V145" s="37"/>
      <c r="W145" s="35"/>
      <c r="X145" s="42">
        <f>VLOOKUP(X144,CN8:CO10,2,FALSE)</f>
        <v>90</v>
      </c>
      <c r="Y145" s="37"/>
      <c r="Z145" s="35"/>
      <c r="AA145" s="42">
        <f>VLOOKUP(AA144,CN8:CO10,2,FALSE)</f>
        <v>0</v>
      </c>
      <c r="AB145" s="37"/>
      <c r="AC145" s="35"/>
      <c r="AD145" s="42">
        <f>VLOOKUP(AD144,CN8:CO10,2,FALSE)</f>
        <v>90</v>
      </c>
      <c r="AE145" s="37"/>
      <c r="AF145" s="35"/>
      <c r="AG145" s="42">
        <f>VLOOKUP(AG144,CN8:CO10,2,FALSE)</f>
        <v>90</v>
      </c>
      <c r="AH145" s="37"/>
      <c r="AI145" s="35"/>
      <c r="AJ145" s="42">
        <f>VLOOKUP(AJ144,CN8:CO10,2,FALSE)</f>
        <v>90</v>
      </c>
      <c r="AK145" s="37"/>
      <c r="AL145" s="35"/>
      <c r="AM145" s="42">
        <f>VLOOKUP(AM144,CN8:CO10,2,FALSE)</f>
        <v>90</v>
      </c>
      <c r="AN145" s="37"/>
      <c r="AO145" s="35"/>
      <c r="AP145" s="42">
        <f>VLOOKUP(AP144,CN8:CO10,2,FALSE)</f>
        <v>0</v>
      </c>
      <c r="AQ145" s="66">
        <f>+F145+I145+L145+O145+R145+U145+X145+AA145+AD145+AG145+AJ145+AM145+AP145</f>
        <v>630</v>
      </c>
      <c r="AR145" s="88">
        <v>13</v>
      </c>
      <c r="AS145" s="85"/>
    </row>
    <row r="146" spans="1:45" ht="15" x14ac:dyDescent="0.2">
      <c r="A146" s="102"/>
      <c r="B146" s="112" t="s">
        <v>59</v>
      </c>
      <c r="C146" s="112"/>
      <c r="D146" s="38"/>
      <c r="E146" s="36"/>
      <c r="F146" s="75">
        <f>F143+F145</f>
        <v>595</v>
      </c>
      <c r="G146" s="38"/>
      <c r="H146" s="36"/>
      <c r="I146" s="75">
        <f>I143+I145</f>
        <v>714</v>
      </c>
      <c r="J146" s="38"/>
      <c r="K146" s="36"/>
      <c r="L146" s="76">
        <f>L145+L143</f>
        <v>574</v>
      </c>
      <c r="M146" s="38"/>
      <c r="N146" s="36"/>
      <c r="O146" s="75">
        <f>O143+O145</f>
        <v>703</v>
      </c>
      <c r="P146" s="38"/>
      <c r="Q146" s="36"/>
      <c r="R146" s="75">
        <f>R143+R145</f>
        <v>550</v>
      </c>
      <c r="S146" s="38"/>
      <c r="T146" s="36"/>
      <c r="U146" s="76">
        <f>U145+U143</f>
        <v>571</v>
      </c>
      <c r="V146" s="38"/>
      <c r="W146" s="36"/>
      <c r="X146" s="76">
        <f>X145+X144</f>
        <v>91</v>
      </c>
      <c r="Y146" s="38"/>
      <c r="Z146" s="36"/>
      <c r="AA146" s="76">
        <f>AA145+AA143</f>
        <v>668</v>
      </c>
      <c r="AB146" s="38"/>
      <c r="AC146" s="36"/>
      <c r="AD146" s="76">
        <f>AD145+AD143</f>
        <v>759</v>
      </c>
      <c r="AE146" s="38"/>
      <c r="AF146" s="36"/>
      <c r="AG146" s="76">
        <f>AG145+AG143</f>
        <v>742</v>
      </c>
      <c r="AH146" s="38"/>
      <c r="AI146" s="36"/>
      <c r="AJ146" s="75">
        <f>AJ143+AJ145</f>
        <v>749</v>
      </c>
      <c r="AK146" s="38"/>
      <c r="AL146" s="36"/>
      <c r="AM146" s="76">
        <f>AM145+AM143</f>
        <v>766</v>
      </c>
      <c r="AN146" s="38"/>
      <c r="AO146" s="36"/>
      <c r="AP146" s="76">
        <f>AP145+AP143</f>
        <v>601</v>
      </c>
      <c r="AQ146" s="66">
        <f>AQ145+AQ143</f>
        <v>8705</v>
      </c>
      <c r="AR146" s="88">
        <v>13</v>
      </c>
      <c r="AS146" s="85"/>
    </row>
    <row r="147" spans="1:45" ht="15" x14ac:dyDescent="0.2">
      <c r="A147" s="92">
        <v>10</v>
      </c>
      <c r="B147" s="113" t="s">
        <v>95</v>
      </c>
      <c r="C147" s="114"/>
      <c r="D147" s="11" t="s">
        <v>57</v>
      </c>
      <c r="E147" s="12" t="s">
        <v>58</v>
      </c>
      <c r="F147" s="13" t="s">
        <v>59</v>
      </c>
      <c r="G147" s="11" t="s">
        <v>57</v>
      </c>
      <c r="H147" s="12" t="s">
        <v>58</v>
      </c>
      <c r="I147" s="13" t="s">
        <v>59</v>
      </c>
      <c r="J147" s="11" t="s">
        <v>57</v>
      </c>
      <c r="K147" s="12" t="s">
        <v>58</v>
      </c>
      <c r="L147" s="13" t="s">
        <v>59</v>
      </c>
      <c r="M147" s="11" t="s">
        <v>57</v>
      </c>
      <c r="N147" s="12" t="s">
        <v>58</v>
      </c>
      <c r="O147" s="13" t="s">
        <v>59</v>
      </c>
      <c r="P147" s="11" t="s">
        <v>57</v>
      </c>
      <c r="Q147" s="12" t="s">
        <v>58</v>
      </c>
      <c r="R147" s="13" t="s">
        <v>59</v>
      </c>
      <c r="S147" s="11" t="s">
        <v>57</v>
      </c>
      <c r="T147" s="12" t="s">
        <v>58</v>
      </c>
      <c r="U147" s="13" t="s">
        <v>59</v>
      </c>
      <c r="V147" s="11" t="s">
        <v>57</v>
      </c>
      <c r="W147" s="12" t="s">
        <v>58</v>
      </c>
      <c r="X147" s="13" t="s">
        <v>59</v>
      </c>
      <c r="Y147" s="11" t="s">
        <v>57</v>
      </c>
      <c r="Z147" s="12" t="s">
        <v>58</v>
      </c>
      <c r="AA147" s="13" t="s">
        <v>59</v>
      </c>
      <c r="AB147" s="11" t="s">
        <v>57</v>
      </c>
      <c r="AC147" s="12" t="s">
        <v>58</v>
      </c>
      <c r="AD147" s="13" t="s">
        <v>59</v>
      </c>
      <c r="AE147" s="11" t="s">
        <v>57</v>
      </c>
      <c r="AF147" s="12" t="s">
        <v>58</v>
      </c>
      <c r="AG147" s="13" t="s">
        <v>59</v>
      </c>
      <c r="AH147" s="11" t="s">
        <v>57</v>
      </c>
      <c r="AI147" s="12" t="s">
        <v>58</v>
      </c>
      <c r="AJ147" s="13" t="s">
        <v>59</v>
      </c>
      <c r="AK147" s="11" t="s">
        <v>57</v>
      </c>
      <c r="AL147" s="12" t="s">
        <v>58</v>
      </c>
      <c r="AM147" s="13" t="s">
        <v>59</v>
      </c>
      <c r="AN147" s="11" t="s">
        <v>57</v>
      </c>
      <c r="AO147" s="12" t="s">
        <v>58</v>
      </c>
      <c r="AP147" s="13" t="s">
        <v>59</v>
      </c>
      <c r="AQ147" s="65"/>
      <c r="AR147" s="88">
        <v>13</v>
      </c>
      <c r="AS147" s="85"/>
    </row>
    <row r="148" spans="1:45" x14ac:dyDescent="0.2">
      <c r="A148" s="93"/>
      <c r="B148" s="94" t="s">
        <v>13</v>
      </c>
      <c r="C148" s="95"/>
      <c r="D148" s="25">
        <v>25</v>
      </c>
      <c r="E148" s="26">
        <v>202</v>
      </c>
      <c r="F148" s="27">
        <f t="shared" ref="F148:F159" si="129">SUM(E148:E148)</f>
        <v>202</v>
      </c>
      <c r="G148" s="25">
        <v>25</v>
      </c>
      <c r="H148" s="26">
        <v>201</v>
      </c>
      <c r="I148" s="27">
        <f t="shared" ref="I148:I159" si="130">SUM(H148:H148)</f>
        <v>201</v>
      </c>
      <c r="J148" s="25">
        <v>25</v>
      </c>
      <c r="K148" s="26">
        <v>183</v>
      </c>
      <c r="L148" s="27">
        <f t="shared" ref="L148:L159" si="131">SUM(K148:K148)</f>
        <v>183</v>
      </c>
      <c r="M148" s="25">
        <v>25</v>
      </c>
      <c r="N148" s="26">
        <v>226</v>
      </c>
      <c r="O148" s="27">
        <f t="shared" ref="O148:O159" si="132">SUM(N148:N148)</f>
        <v>226</v>
      </c>
      <c r="P148" s="25">
        <v>25</v>
      </c>
      <c r="Q148" s="26">
        <v>213</v>
      </c>
      <c r="R148" s="27">
        <f t="shared" ref="R148:R159" si="133">SUM(Q148:Q148)</f>
        <v>213</v>
      </c>
      <c r="S148" s="25">
        <v>25</v>
      </c>
      <c r="T148" s="26">
        <v>193</v>
      </c>
      <c r="U148" s="27">
        <f t="shared" ref="U148:U159" si="134">SUM(T148:T148)</f>
        <v>193</v>
      </c>
      <c r="V148" s="25">
        <v>25</v>
      </c>
      <c r="W148" s="26">
        <v>227</v>
      </c>
      <c r="X148" s="27">
        <f t="shared" ref="X148:X159" si="135">SUM(W148:W148)</f>
        <v>227</v>
      </c>
      <c r="Y148" s="25">
        <v>25</v>
      </c>
      <c r="Z148" s="26">
        <v>195</v>
      </c>
      <c r="AA148" s="27">
        <f t="shared" ref="AA148:AA159" si="136">SUM(Z148:Z148)</f>
        <v>195</v>
      </c>
      <c r="AB148" s="25">
        <v>25</v>
      </c>
      <c r="AC148" s="26">
        <v>210</v>
      </c>
      <c r="AD148" s="27">
        <f t="shared" ref="AD148:AD159" si="137">SUM(AC148:AC148)</f>
        <v>210</v>
      </c>
      <c r="AE148" s="25">
        <v>25</v>
      </c>
      <c r="AF148" s="26">
        <v>168</v>
      </c>
      <c r="AG148" s="27">
        <f t="shared" ref="AG148:AG159" si="138">SUM(AF148:AF148)</f>
        <v>168</v>
      </c>
      <c r="AH148" s="25">
        <v>25</v>
      </c>
      <c r="AI148" s="26">
        <v>187</v>
      </c>
      <c r="AJ148" s="27">
        <f t="shared" ref="AJ148:AJ159" si="139">SUM(AI148:AI148)</f>
        <v>187</v>
      </c>
      <c r="AK148" s="25">
        <v>25</v>
      </c>
      <c r="AL148" s="26">
        <v>213</v>
      </c>
      <c r="AM148" s="27">
        <f t="shared" ref="AM148:AM159" si="140">SUM(AL148:AL148)</f>
        <v>213</v>
      </c>
      <c r="AN148" s="25">
        <v>25</v>
      </c>
      <c r="AO148" s="26">
        <v>183</v>
      </c>
      <c r="AP148" s="27">
        <f t="shared" ref="AP148:AP159" si="141">SUM(AO148:AO148)</f>
        <v>183</v>
      </c>
      <c r="AQ148" s="66">
        <f t="shared" ref="AQ148:AQ161" si="142">+F148+I148+L148+O148+R148+U148+X148+AA148+AD148+AG148+AJ148+AM148+AP148</f>
        <v>2601</v>
      </c>
      <c r="AR148" s="88">
        <v>13</v>
      </c>
      <c r="AS148" s="85">
        <f t="shared" si="128"/>
        <v>200.07692307692307</v>
      </c>
    </row>
    <row r="149" spans="1:45" x14ac:dyDescent="0.2">
      <c r="A149" s="93"/>
      <c r="B149" s="94" t="s">
        <v>96</v>
      </c>
      <c r="C149" s="95"/>
      <c r="D149" s="25">
        <v>22</v>
      </c>
      <c r="E149" s="26">
        <v>182</v>
      </c>
      <c r="F149" s="27">
        <f t="shared" si="129"/>
        <v>182</v>
      </c>
      <c r="G149" s="25">
        <v>22</v>
      </c>
      <c r="H149" s="26">
        <v>234</v>
      </c>
      <c r="I149" s="27">
        <f t="shared" si="130"/>
        <v>234</v>
      </c>
      <c r="J149" s="25">
        <v>22</v>
      </c>
      <c r="K149" s="26">
        <v>184</v>
      </c>
      <c r="L149" s="27">
        <f t="shared" si="131"/>
        <v>184</v>
      </c>
      <c r="M149" s="25">
        <v>22</v>
      </c>
      <c r="N149" s="26">
        <v>279</v>
      </c>
      <c r="O149" s="27">
        <f t="shared" si="132"/>
        <v>279</v>
      </c>
      <c r="P149" s="25">
        <v>22</v>
      </c>
      <c r="Q149" s="26">
        <v>188</v>
      </c>
      <c r="R149" s="27">
        <f t="shared" si="133"/>
        <v>188</v>
      </c>
      <c r="S149" s="25">
        <v>22</v>
      </c>
      <c r="T149" s="26">
        <v>195</v>
      </c>
      <c r="U149" s="27">
        <f t="shared" si="134"/>
        <v>195</v>
      </c>
      <c r="V149" s="25">
        <v>22</v>
      </c>
      <c r="W149" s="26">
        <v>204</v>
      </c>
      <c r="X149" s="27">
        <f t="shared" si="135"/>
        <v>204</v>
      </c>
      <c r="Y149" s="25">
        <v>22</v>
      </c>
      <c r="Z149" s="26">
        <v>234</v>
      </c>
      <c r="AA149" s="27">
        <f t="shared" si="136"/>
        <v>234</v>
      </c>
      <c r="AB149" s="25">
        <v>22</v>
      </c>
      <c r="AC149" s="26">
        <v>178</v>
      </c>
      <c r="AD149" s="27">
        <f t="shared" si="137"/>
        <v>178</v>
      </c>
      <c r="AE149" s="25">
        <v>22</v>
      </c>
      <c r="AF149" s="26">
        <v>182</v>
      </c>
      <c r="AG149" s="27">
        <f t="shared" si="138"/>
        <v>182</v>
      </c>
      <c r="AH149" s="25">
        <v>22</v>
      </c>
      <c r="AI149" s="26">
        <v>168</v>
      </c>
      <c r="AJ149" s="27">
        <f t="shared" si="139"/>
        <v>168</v>
      </c>
      <c r="AK149" s="25">
        <v>22</v>
      </c>
      <c r="AL149" s="26">
        <v>201</v>
      </c>
      <c r="AM149" s="27">
        <f t="shared" si="140"/>
        <v>201</v>
      </c>
      <c r="AN149" s="25">
        <v>22</v>
      </c>
      <c r="AO149" s="26">
        <v>203</v>
      </c>
      <c r="AP149" s="27">
        <f t="shared" si="141"/>
        <v>203</v>
      </c>
      <c r="AQ149" s="66">
        <f t="shared" si="142"/>
        <v>2632</v>
      </c>
      <c r="AR149" s="88">
        <v>13</v>
      </c>
      <c r="AS149" s="85">
        <f t="shared" si="128"/>
        <v>202.46153846153845</v>
      </c>
    </row>
    <row r="150" spans="1:45" x14ac:dyDescent="0.2">
      <c r="A150" s="93"/>
      <c r="B150" s="96" t="s">
        <v>97</v>
      </c>
      <c r="C150" s="95"/>
      <c r="D150" s="25">
        <v>25</v>
      </c>
      <c r="E150" s="26">
        <v>156</v>
      </c>
      <c r="F150" s="27">
        <f t="shared" si="129"/>
        <v>156</v>
      </c>
      <c r="G150" s="25">
        <v>25</v>
      </c>
      <c r="H150" s="26">
        <v>179</v>
      </c>
      <c r="I150" s="27">
        <f t="shared" si="130"/>
        <v>179</v>
      </c>
      <c r="J150" s="25">
        <v>25</v>
      </c>
      <c r="K150" s="26">
        <v>182</v>
      </c>
      <c r="L150" s="27">
        <f t="shared" si="131"/>
        <v>182</v>
      </c>
      <c r="M150" s="25">
        <v>25</v>
      </c>
      <c r="N150" s="26">
        <v>210</v>
      </c>
      <c r="O150" s="27">
        <f t="shared" si="132"/>
        <v>210</v>
      </c>
      <c r="P150" s="25">
        <v>25</v>
      </c>
      <c r="Q150" s="26">
        <v>171</v>
      </c>
      <c r="R150" s="27">
        <f t="shared" si="133"/>
        <v>171</v>
      </c>
      <c r="S150" s="25">
        <v>25</v>
      </c>
      <c r="T150" s="26">
        <v>217</v>
      </c>
      <c r="U150" s="27">
        <f t="shared" si="134"/>
        <v>217</v>
      </c>
      <c r="V150" s="25">
        <v>25</v>
      </c>
      <c r="W150" s="26">
        <v>135</v>
      </c>
      <c r="X150" s="27">
        <f t="shared" si="135"/>
        <v>135</v>
      </c>
      <c r="Y150" s="25">
        <v>25</v>
      </c>
      <c r="Z150" s="26">
        <v>228</v>
      </c>
      <c r="AA150" s="27">
        <f t="shared" si="136"/>
        <v>228</v>
      </c>
      <c r="AB150" s="25">
        <v>25</v>
      </c>
      <c r="AC150" s="26">
        <v>231</v>
      </c>
      <c r="AD150" s="27">
        <f t="shared" si="137"/>
        <v>231</v>
      </c>
      <c r="AE150" s="25">
        <v>25</v>
      </c>
      <c r="AF150" s="26">
        <v>192</v>
      </c>
      <c r="AG150" s="27">
        <f t="shared" si="138"/>
        <v>192</v>
      </c>
      <c r="AH150" s="25">
        <v>25</v>
      </c>
      <c r="AI150" s="26">
        <v>189</v>
      </c>
      <c r="AJ150" s="27">
        <f t="shared" si="139"/>
        <v>189</v>
      </c>
      <c r="AK150" s="25">
        <v>25</v>
      </c>
      <c r="AL150" s="26">
        <v>183</v>
      </c>
      <c r="AM150" s="27">
        <f t="shared" si="140"/>
        <v>183</v>
      </c>
      <c r="AN150" s="25">
        <v>25</v>
      </c>
      <c r="AO150" s="26">
        <v>191</v>
      </c>
      <c r="AP150" s="27">
        <f t="shared" si="141"/>
        <v>191</v>
      </c>
      <c r="AQ150" s="66">
        <f t="shared" si="142"/>
        <v>2464</v>
      </c>
      <c r="AR150" s="88">
        <v>13</v>
      </c>
      <c r="AS150" s="85">
        <f t="shared" si="128"/>
        <v>189.53846153846155</v>
      </c>
    </row>
    <row r="151" spans="1:45" hidden="1" x14ac:dyDescent="0.2">
      <c r="A151" s="93"/>
      <c r="B151" s="97"/>
      <c r="C151" s="95"/>
      <c r="D151" s="25"/>
      <c r="E151" s="26"/>
      <c r="F151" s="27">
        <f t="shared" si="129"/>
        <v>0</v>
      </c>
      <c r="G151" s="25"/>
      <c r="H151" s="26"/>
      <c r="I151" s="27">
        <f t="shared" si="130"/>
        <v>0</v>
      </c>
      <c r="J151" s="25"/>
      <c r="K151" s="26"/>
      <c r="L151" s="27">
        <f t="shared" si="131"/>
        <v>0</v>
      </c>
      <c r="M151" s="25"/>
      <c r="N151" s="26"/>
      <c r="O151" s="27">
        <f t="shared" si="132"/>
        <v>0</v>
      </c>
      <c r="P151" s="25"/>
      <c r="Q151" s="26"/>
      <c r="R151" s="27">
        <f t="shared" si="133"/>
        <v>0</v>
      </c>
      <c r="S151" s="25"/>
      <c r="T151" s="26"/>
      <c r="U151" s="27">
        <f t="shared" si="134"/>
        <v>0</v>
      </c>
      <c r="V151" s="25"/>
      <c r="W151" s="26"/>
      <c r="X151" s="27">
        <f t="shared" si="135"/>
        <v>0</v>
      </c>
      <c r="Y151" s="25"/>
      <c r="Z151" s="26"/>
      <c r="AA151" s="27">
        <f t="shared" si="136"/>
        <v>0</v>
      </c>
      <c r="AB151" s="25"/>
      <c r="AC151" s="26"/>
      <c r="AD151" s="27">
        <f t="shared" si="137"/>
        <v>0</v>
      </c>
      <c r="AE151" s="25"/>
      <c r="AF151" s="26"/>
      <c r="AG151" s="27">
        <f t="shared" si="138"/>
        <v>0</v>
      </c>
      <c r="AH151" s="25"/>
      <c r="AI151" s="26"/>
      <c r="AJ151" s="27">
        <f t="shared" si="139"/>
        <v>0</v>
      </c>
      <c r="AK151" s="25"/>
      <c r="AL151" s="26"/>
      <c r="AM151" s="27">
        <f t="shared" si="140"/>
        <v>0</v>
      </c>
      <c r="AN151" s="25"/>
      <c r="AO151" s="26"/>
      <c r="AP151" s="27">
        <f t="shared" si="141"/>
        <v>0</v>
      </c>
      <c r="AQ151" s="66">
        <f t="shared" si="142"/>
        <v>0</v>
      </c>
      <c r="AR151" s="88">
        <v>13</v>
      </c>
      <c r="AS151" s="85">
        <f t="shared" si="128"/>
        <v>0</v>
      </c>
    </row>
    <row r="152" spans="1:45" hidden="1" x14ac:dyDescent="0.2">
      <c r="A152" s="93"/>
      <c r="B152" s="97"/>
      <c r="C152" s="95"/>
      <c r="D152" s="25"/>
      <c r="E152" s="26"/>
      <c r="F152" s="27">
        <f t="shared" si="129"/>
        <v>0</v>
      </c>
      <c r="G152" s="25"/>
      <c r="H152" s="26"/>
      <c r="I152" s="27">
        <f t="shared" si="130"/>
        <v>0</v>
      </c>
      <c r="J152" s="25"/>
      <c r="K152" s="26"/>
      <c r="L152" s="27">
        <f t="shared" si="131"/>
        <v>0</v>
      </c>
      <c r="M152" s="25"/>
      <c r="N152" s="26"/>
      <c r="O152" s="27">
        <f t="shared" si="132"/>
        <v>0</v>
      </c>
      <c r="P152" s="25"/>
      <c r="Q152" s="26"/>
      <c r="R152" s="27">
        <f t="shared" si="133"/>
        <v>0</v>
      </c>
      <c r="S152" s="25"/>
      <c r="T152" s="26"/>
      <c r="U152" s="27">
        <f t="shared" si="134"/>
        <v>0</v>
      </c>
      <c r="V152" s="25"/>
      <c r="W152" s="26"/>
      <c r="X152" s="27">
        <f t="shared" si="135"/>
        <v>0</v>
      </c>
      <c r="Y152" s="25"/>
      <c r="Z152" s="26"/>
      <c r="AA152" s="27">
        <f t="shared" si="136"/>
        <v>0</v>
      </c>
      <c r="AB152" s="25"/>
      <c r="AC152" s="26"/>
      <c r="AD152" s="27">
        <f t="shared" si="137"/>
        <v>0</v>
      </c>
      <c r="AE152" s="25"/>
      <c r="AF152" s="26"/>
      <c r="AG152" s="27">
        <f t="shared" si="138"/>
        <v>0</v>
      </c>
      <c r="AH152" s="25"/>
      <c r="AI152" s="26"/>
      <c r="AJ152" s="27">
        <f t="shared" si="139"/>
        <v>0</v>
      </c>
      <c r="AK152" s="25"/>
      <c r="AL152" s="26"/>
      <c r="AM152" s="27">
        <f t="shared" si="140"/>
        <v>0</v>
      </c>
      <c r="AN152" s="25"/>
      <c r="AO152" s="26"/>
      <c r="AP152" s="27">
        <f t="shared" si="141"/>
        <v>0</v>
      </c>
      <c r="AQ152" s="66">
        <f t="shared" si="142"/>
        <v>0</v>
      </c>
      <c r="AR152" s="88">
        <v>13</v>
      </c>
      <c r="AS152" s="85">
        <f t="shared" si="128"/>
        <v>0</v>
      </c>
    </row>
    <row r="153" spans="1:45" hidden="1" x14ac:dyDescent="0.2">
      <c r="A153" s="93"/>
      <c r="B153" s="97"/>
      <c r="C153" s="95"/>
      <c r="D153" s="28"/>
      <c r="E153" s="29"/>
      <c r="F153" s="27">
        <f t="shared" si="129"/>
        <v>0</v>
      </c>
      <c r="G153" s="28"/>
      <c r="H153" s="29"/>
      <c r="I153" s="27">
        <f t="shared" si="130"/>
        <v>0</v>
      </c>
      <c r="J153" s="28"/>
      <c r="K153" s="29"/>
      <c r="L153" s="27">
        <f t="shared" si="131"/>
        <v>0</v>
      </c>
      <c r="M153" s="28"/>
      <c r="N153" s="29"/>
      <c r="O153" s="27">
        <f t="shared" si="132"/>
        <v>0</v>
      </c>
      <c r="P153" s="28"/>
      <c r="Q153" s="29"/>
      <c r="R153" s="27">
        <f t="shared" si="133"/>
        <v>0</v>
      </c>
      <c r="S153" s="28"/>
      <c r="T153" s="29"/>
      <c r="U153" s="27">
        <f t="shared" si="134"/>
        <v>0</v>
      </c>
      <c r="V153" s="28"/>
      <c r="W153" s="29"/>
      <c r="X153" s="27">
        <f t="shared" si="135"/>
        <v>0</v>
      </c>
      <c r="Y153" s="28"/>
      <c r="Z153" s="29"/>
      <c r="AA153" s="27">
        <f t="shared" si="136"/>
        <v>0</v>
      </c>
      <c r="AB153" s="28"/>
      <c r="AC153" s="29"/>
      <c r="AD153" s="27">
        <f t="shared" si="137"/>
        <v>0</v>
      </c>
      <c r="AE153" s="28"/>
      <c r="AF153" s="29"/>
      <c r="AG153" s="27">
        <f t="shared" si="138"/>
        <v>0</v>
      </c>
      <c r="AH153" s="28"/>
      <c r="AI153" s="29"/>
      <c r="AJ153" s="27">
        <f t="shared" si="139"/>
        <v>0</v>
      </c>
      <c r="AK153" s="28"/>
      <c r="AL153" s="29"/>
      <c r="AM153" s="27">
        <f t="shared" si="140"/>
        <v>0</v>
      </c>
      <c r="AN153" s="28"/>
      <c r="AO153" s="29"/>
      <c r="AP153" s="27">
        <f t="shared" si="141"/>
        <v>0</v>
      </c>
      <c r="AQ153" s="66">
        <f t="shared" si="142"/>
        <v>0</v>
      </c>
      <c r="AR153" s="88">
        <v>13</v>
      </c>
      <c r="AS153" s="85">
        <f t="shared" si="128"/>
        <v>0</v>
      </c>
    </row>
    <row r="154" spans="1:45" hidden="1" x14ac:dyDescent="0.2">
      <c r="A154" s="93"/>
      <c r="B154" s="97"/>
      <c r="C154" s="95"/>
      <c r="D154" s="28"/>
      <c r="E154" s="29"/>
      <c r="F154" s="27">
        <f t="shared" si="129"/>
        <v>0</v>
      </c>
      <c r="G154" s="28"/>
      <c r="H154" s="29"/>
      <c r="I154" s="27">
        <f t="shared" si="130"/>
        <v>0</v>
      </c>
      <c r="J154" s="28"/>
      <c r="K154" s="29"/>
      <c r="L154" s="27">
        <f t="shared" si="131"/>
        <v>0</v>
      </c>
      <c r="M154" s="28"/>
      <c r="N154" s="29"/>
      <c r="O154" s="27">
        <f t="shared" si="132"/>
        <v>0</v>
      </c>
      <c r="P154" s="28"/>
      <c r="Q154" s="29"/>
      <c r="R154" s="27">
        <f t="shared" si="133"/>
        <v>0</v>
      </c>
      <c r="S154" s="28"/>
      <c r="T154" s="29"/>
      <c r="U154" s="27">
        <f t="shared" si="134"/>
        <v>0</v>
      </c>
      <c r="V154" s="28"/>
      <c r="W154" s="29"/>
      <c r="X154" s="27">
        <f t="shared" si="135"/>
        <v>0</v>
      </c>
      <c r="Y154" s="28"/>
      <c r="Z154" s="29"/>
      <c r="AA154" s="27">
        <f t="shared" si="136"/>
        <v>0</v>
      </c>
      <c r="AB154" s="28"/>
      <c r="AC154" s="29"/>
      <c r="AD154" s="27">
        <f t="shared" si="137"/>
        <v>0</v>
      </c>
      <c r="AE154" s="28"/>
      <c r="AF154" s="29"/>
      <c r="AG154" s="27">
        <f t="shared" si="138"/>
        <v>0</v>
      </c>
      <c r="AH154" s="28"/>
      <c r="AI154" s="29"/>
      <c r="AJ154" s="27">
        <f t="shared" si="139"/>
        <v>0</v>
      </c>
      <c r="AK154" s="28"/>
      <c r="AL154" s="29"/>
      <c r="AM154" s="27">
        <f t="shared" si="140"/>
        <v>0</v>
      </c>
      <c r="AN154" s="28"/>
      <c r="AO154" s="29"/>
      <c r="AP154" s="27">
        <f t="shared" si="141"/>
        <v>0</v>
      </c>
      <c r="AQ154" s="66">
        <f t="shared" si="142"/>
        <v>0</v>
      </c>
      <c r="AR154" s="88">
        <v>13</v>
      </c>
      <c r="AS154" s="85">
        <f t="shared" si="128"/>
        <v>0</v>
      </c>
    </row>
    <row r="155" spans="1:45" hidden="1" x14ac:dyDescent="0.2">
      <c r="A155" s="93"/>
      <c r="B155" s="97"/>
      <c r="C155" s="95"/>
      <c r="D155" s="28"/>
      <c r="E155" s="29"/>
      <c r="F155" s="27">
        <f t="shared" si="129"/>
        <v>0</v>
      </c>
      <c r="G155" s="28"/>
      <c r="H155" s="29"/>
      <c r="I155" s="27">
        <f t="shared" si="130"/>
        <v>0</v>
      </c>
      <c r="J155" s="28"/>
      <c r="K155" s="29"/>
      <c r="L155" s="27">
        <f t="shared" si="131"/>
        <v>0</v>
      </c>
      <c r="M155" s="28"/>
      <c r="N155" s="29"/>
      <c r="O155" s="27">
        <f t="shared" si="132"/>
        <v>0</v>
      </c>
      <c r="P155" s="28"/>
      <c r="Q155" s="29"/>
      <c r="R155" s="27">
        <f t="shared" si="133"/>
        <v>0</v>
      </c>
      <c r="S155" s="28"/>
      <c r="T155" s="29"/>
      <c r="U155" s="27">
        <f t="shared" si="134"/>
        <v>0</v>
      </c>
      <c r="V155" s="28"/>
      <c r="W155" s="29"/>
      <c r="X155" s="27">
        <f t="shared" si="135"/>
        <v>0</v>
      </c>
      <c r="Y155" s="28"/>
      <c r="Z155" s="29"/>
      <c r="AA155" s="27">
        <f t="shared" si="136"/>
        <v>0</v>
      </c>
      <c r="AB155" s="28"/>
      <c r="AC155" s="29"/>
      <c r="AD155" s="27">
        <f t="shared" si="137"/>
        <v>0</v>
      </c>
      <c r="AE155" s="28"/>
      <c r="AF155" s="29"/>
      <c r="AG155" s="27">
        <f t="shared" si="138"/>
        <v>0</v>
      </c>
      <c r="AH155" s="28"/>
      <c r="AI155" s="29"/>
      <c r="AJ155" s="27">
        <f t="shared" si="139"/>
        <v>0</v>
      </c>
      <c r="AK155" s="28"/>
      <c r="AL155" s="29"/>
      <c r="AM155" s="27">
        <f t="shared" si="140"/>
        <v>0</v>
      </c>
      <c r="AN155" s="28"/>
      <c r="AO155" s="29"/>
      <c r="AP155" s="27">
        <f t="shared" si="141"/>
        <v>0</v>
      </c>
      <c r="AQ155" s="66">
        <f t="shared" si="142"/>
        <v>0</v>
      </c>
      <c r="AR155" s="88">
        <v>13</v>
      </c>
      <c r="AS155" s="85">
        <f t="shared" si="128"/>
        <v>0</v>
      </c>
    </row>
    <row r="156" spans="1:45" hidden="1" x14ac:dyDescent="0.2">
      <c r="A156" s="93"/>
      <c r="B156" s="97"/>
      <c r="C156" s="95"/>
      <c r="D156" s="28"/>
      <c r="E156" s="29"/>
      <c r="F156" s="27">
        <f t="shared" si="129"/>
        <v>0</v>
      </c>
      <c r="G156" s="28"/>
      <c r="H156" s="29"/>
      <c r="I156" s="27">
        <f t="shared" si="130"/>
        <v>0</v>
      </c>
      <c r="J156" s="28"/>
      <c r="K156" s="29"/>
      <c r="L156" s="27">
        <f t="shared" si="131"/>
        <v>0</v>
      </c>
      <c r="M156" s="28"/>
      <c r="N156" s="29"/>
      <c r="O156" s="27">
        <f t="shared" si="132"/>
        <v>0</v>
      </c>
      <c r="P156" s="28"/>
      <c r="Q156" s="29"/>
      <c r="R156" s="27">
        <f t="shared" si="133"/>
        <v>0</v>
      </c>
      <c r="S156" s="28"/>
      <c r="T156" s="29"/>
      <c r="U156" s="27">
        <f t="shared" si="134"/>
        <v>0</v>
      </c>
      <c r="V156" s="28"/>
      <c r="W156" s="29"/>
      <c r="X156" s="27">
        <f t="shared" si="135"/>
        <v>0</v>
      </c>
      <c r="Y156" s="28"/>
      <c r="Z156" s="29"/>
      <c r="AA156" s="27">
        <f t="shared" si="136"/>
        <v>0</v>
      </c>
      <c r="AB156" s="28"/>
      <c r="AC156" s="29"/>
      <c r="AD156" s="27">
        <f t="shared" si="137"/>
        <v>0</v>
      </c>
      <c r="AE156" s="28"/>
      <c r="AF156" s="29"/>
      <c r="AG156" s="27">
        <f t="shared" si="138"/>
        <v>0</v>
      </c>
      <c r="AH156" s="28"/>
      <c r="AI156" s="29"/>
      <c r="AJ156" s="27">
        <f t="shared" si="139"/>
        <v>0</v>
      </c>
      <c r="AK156" s="28"/>
      <c r="AL156" s="29"/>
      <c r="AM156" s="27">
        <f t="shared" si="140"/>
        <v>0</v>
      </c>
      <c r="AN156" s="28"/>
      <c r="AO156" s="29"/>
      <c r="AP156" s="27">
        <f t="shared" si="141"/>
        <v>0</v>
      </c>
      <c r="AQ156" s="66">
        <f t="shared" si="142"/>
        <v>0</v>
      </c>
      <c r="AR156" s="88">
        <v>13</v>
      </c>
      <c r="AS156" s="85">
        <f t="shared" si="128"/>
        <v>0</v>
      </c>
    </row>
    <row r="157" spans="1:45" hidden="1" x14ac:dyDescent="0.2">
      <c r="A157" s="93"/>
      <c r="B157" s="97"/>
      <c r="C157" s="95"/>
      <c r="D157" s="28"/>
      <c r="E157" s="29"/>
      <c r="F157" s="27">
        <f t="shared" si="129"/>
        <v>0</v>
      </c>
      <c r="G157" s="28"/>
      <c r="H157" s="29"/>
      <c r="I157" s="27">
        <f t="shared" si="130"/>
        <v>0</v>
      </c>
      <c r="J157" s="28"/>
      <c r="K157" s="29"/>
      <c r="L157" s="27">
        <f t="shared" si="131"/>
        <v>0</v>
      </c>
      <c r="M157" s="28"/>
      <c r="N157" s="29"/>
      <c r="O157" s="27">
        <f t="shared" si="132"/>
        <v>0</v>
      </c>
      <c r="P157" s="28"/>
      <c r="Q157" s="29"/>
      <c r="R157" s="27">
        <f t="shared" si="133"/>
        <v>0</v>
      </c>
      <c r="S157" s="28"/>
      <c r="T157" s="29"/>
      <c r="U157" s="27">
        <f t="shared" si="134"/>
        <v>0</v>
      </c>
      <c r="V157" s="28"/>
      <c r="W157" s="29"/>
      <c r="X157" s="27">
        <f t="shared" si="135"/>
        <v>0</v>
      </c>
      <c r="Y157" s="28"/>
      <c r="Z157" s="29"/>
      <c r="AA157" s="27">
        <f t="shared" si="136"/>
        <v>0</v>
      </c>
      <c r="AB157" s="28"/>
      <c r="AC157" s="29"/>
      <c r="AD157" s="27">
        <f t="shared" si="137"/>
        <v>0</v>
      </c>
      <c r="AE157" s="28"/>
      <c r="AF157" s="29"/>
      <c r="AG157" s="27">
        <f t="shared" si="138"/>
        <v>0</v>
      </c>
      <c r="AH157" s="28"/>
      <c r="AI157" s="29"/>
      <c r="AJ157" s="27">
        <f t="shared" si="139"/>
        <v>0</v>
      </c>
      <c r="AK157" s="28"/>
      <c r="AL157" s="29"/>
      <c r="AM157" s="27">
        <f t="shared" si="140"/>
        <v>0</v>
      </c>
      <c r="AN157" s="28"/>
      <c r="AO157" s="29"/>
      <c r="AP157" s="27">
        <f t="shared" si="141"/>
        <v>0</v>
      </c>
      <c r="AQ157" s="66">
        <f t="shared" si="142"/>
        <v>0</v>
      </c>
      <c r="AR157" s="88">
        <v>13</v>
      </c>
      <c r="AS157" s="85">
        <f t="shared" si="128"/>
        <v>0</v>
      </c>
    </row>
    <row r="158" spans="1:45" ht="15" x14ac:dyDescent="0.2">
      <c r="A158" s="93"/>
      <c r="B158" s="98" t="s">
        <v>52</v>
      </c>
      <c r="C158" s="99"/>
      <c r="D158" s="30"/>
      <c r="E158" s="31">
        <f>SUM(E148:E157)</f>
        <v>540</v>
      </c>
      <c r="F158" s="27">
        <f t="shared" si="129"/>
        <v>540</v>
      </c>
      <c r="G158" s="30"/>
      <c r="H158" s="31">
        <f>SUM(H148:H157)</f>
        <v>614</v>
      </c>
      <c r="I158" s="27">
        <f t="shared" si="130"/>
        <v>614</v>
      </c>
      <c r="J158" s="30"/>
      <c r="K158" s="31">
        <f>SUM(K148:K157)</f>
        <v>549</v>
      </c>
      <c r="L158" s="27">
        <f t="shared" si="131"/>
        <v>549</v>
      </c>
      <c r="M158" s="30"/>
      <c r="N158" s="31">
        <f>SUM(N148:N157)</f>
        <v>715</v>
      </c>
      <c r="O158" s="27">
        <f t="shared" si="132"/>
        <v>715</v>
      </c>
      <c r="P158" s="30"/>
      <c r="Q158" s="31">
        <f>SUM(Q148:Q157)</f>
        <v>572</v>
      </c>
      <c r="R158" s="27">
        <f t="shared" si="133"/>
        <v>572</v>
      </c>
      <c r="S158" s="30"/>
      <c r="T158" s="31">
        <f>SUM(T148:T157)</f>
        <v>605</v>
      </c>
      <c r="U158" s="27">
        <f t="shared" si="134"/>
        <v>605</v>
      </c>
      <c r="V158" s="30"/>
      <c r="W158" s="31">
        <f>SUM(W148:W157)</f>
        <v>566</v>
      </c>
      <c r="X158" s="27">
        <f t="shared" si="135"/>
        <v>566</v>
      </c>
      <c r="Y158" s="30"/>
      <c r="Z158" s="31">
        <f>SUM(Z148:Z157)</f>
        <v>657</v>
      </c>
      <c r="AA158" s="27">
        <f t="shared" si="136"/>
        <v>657</v>
      </c>
      <c r="AB158" s="30"/>
      <c r="AC158" s="31">
        <f>SUM(AC148:AC157)</f>
        <v>619</v>
      </c>
      <c r="AD158" s="27">
        <f t="shared" si="137"/>
        <v>619</v>
      </c>
      <c r="AE158" s="30"/>
      <c r="AF158" s="31">
        <f>SUM(AF148:AF157)</f>
        <v>542</v>
      </c>
      <c r="AG158" s="27">
        <f t="shared" si="138"/>
        <v>542</v>
      </c>
      <c r="AH158" s="30"/>
      <c r="AI158" s="31">
        <f>SUM(AI148:AI157)</f>
        <v>544</v>
      </c>
      <c r="AJ158" s="27">
        <f t="shared" si="139"/>
        <v>544</v>
      </c>
      <c r="AK158" s="30"/>
      <c r="AL158" s="31">
        <f>SUM(AL148:AL157)</f>
        <v>597</v>
      </c>
      <c r="AM158" s="27">
        <f t="shared" si="140"/>
        <v>597</v>
      </c>
      <c r="AN158" s="30"/>
      <c r="AO158" s="31">
        <f>SUM(AO148:AO157)</f>
        <v>577</v>
      </c>
      <c r="AP158" s="27">
        <f t="shared" si="141"/>
        <v>577</v>
      </c>
      <c r="AQ158" s="66">
        <f t="shared" si="142"/>
        <v>7697</v>
      </c>
      <c r="AR158" s="88">
        <v>13</v>
      </c>
      <c r="AS158" s="85"/>
    </row>
    <row r="159" spans="1:45" ht="15" x14ac:dyDescent="0.2">
      <c r="A159" s="93"/>
      <c r="B159" s="98" t="s">
        <v>53</v>
      </c>
      <c r="C159" s="99"/>
      <c r="D159" s="32">
        <f>SUM(D148:D158)</f>
        <v>72</v>
      </c>
      <c r="E159" s="33">
        <f>($D$159+E158)</f>
        <v>612</v>
      </c>
      <c r="F159" s="34">
        <f t="shared" si="129"/>
        <v>612</v>
      </c>
      <c r="G159" s="32">
        <f>SUM(G148:G158)</f>
        <v>72</v>
      </c>
      <c r="H159" s="33">
        <f>($G$159+H158)</f>
        <v>686</v>
      </c>
      <c r="I159" s="34">
        <f t="shared" si="130"/>
        <v>686</v>
      </c>
      <c r="J159" s="32">
        <f>SUM(J148:J158)</f>
        <v>72</v>
      </c>
      <c r="K159" s="33">
        <f>($J$159+K158)</f>
        <v>621</v>
      </c>
      <c r="L159" s="34">
        <f t="shared" si="131"/>
        <v>621</v>
      </c>
      <c r="M159" s="32">
        <f>SUM(M148:M158)</f>
        <v>72</v>
      </c>
      <c r="N159" s="33">
        <f>($M$159+N158)</f>
        <v>787</v>
      </c>
      <c r="O159" s="34">
        <f t="shared" si="132"/>
        <v>787</v>
      </c>
      <c r="P159" s="32">
        <f>SUM(P148:P158)</f>
        <v>72</v>
      </c>
      <c r="Q159" s="33">
        <f>($P$159+Q158)</f>
        <v>644</v>
      </c>
      <c r="R159" s="34">
        <f t="shared" si="133"/>
        <v>644</v>
      </c>
      <c r="S159" s="32">
        <f>SUM(S148:S158)</f>
        <v>72</v>
      </c>
      <c r="T159" s="33">
        <f>($S$159+T158)</f>
        <v>677</v>
      </c>
      <c r="U159" s="34">
        <f t="shared" si="134"/>
        <v>677</v>
      </c>
      <c r="V159" s="32">
        <f>SUM(V148:V158)</f>
        <v>72</v>
      </c>
      <c r="W159" s="33">
        <f>($V$159+W158)</f>
        <v>638</v>
      </c>
      <c r="X159" s="34">
        <f t="shared" si="135"/>
        <v>638</v>
      </c>
      <c r="Y159" s="32">
        <f>SUM(Y148:Y158)</f>
        <v>72</v>
      </c>
      <c r="Z159" s="33">
        <f>($Y$159+Z158)</f>
        <v>729</v>
      </c>
      <c r="AA159" s="34">
        <f t="shared" si="136"/>
        <v>729</v>
      </c>
      <c r="AB159" s="32">
        <f>SUM(AB148:AB158)</f>
        <v>72</v>
      </c>
      <c r="AC159" s="33">
        <f>($AB$159+AC158)</f>
        <v>691</v>
      </c>
      <c r="AD159" s="34">
        <f t="shared" si="137"/>
        <v>691</v>
      </c>
      <c r="AE159" s="32">
        <f>SUM(AE148:AE158)</f>
        <v>72</v>
      </c>
      <c r="AF159" s="33">
        <f>($AE$159+AF158)</f>
        <v>614</v>
      </c>
      <c r="AG159" s="34">
        <f t="shared" si="138"/>
        <v>614</v>
      </c>
      <c r="AH159" s="32">
        <f>SUM(AH148:AH158)</f>
        <v>72</v>
      </c>
      <c r="AI159" s="33">
        <f>($AH$159+AI158)</f>
        <v>616</v>
      </c>
      <c r="AJ159" s="34">
        <f t="shared" si="139"/>
        <v>616</v>
      </c>
      <c r="AK159" s="32">
        <f>SUM(AK148:AK158)</f>
        <v>72</v>
      </c>
      <c r="AL159" s="33">
        <f>($AK$159+AL158)</f>
        <v>669</v>
      </c>
      <c r="AM159" s="34">
        <f t="shared" si="140"/>
        <v>669</v>
      </c>
      <c r="AN159" s="32">
        <f>SUM(AN148:AN158)</f>
        <v>72</v>
      </c>
      <c r="AO159" s="33">
        <f>($AN$159+AO158)</f>
        <v>649</v>
      </c>
      <c r="AP159" s="34">
        <f t="shared" si="141"/>
        <v>649</v>
      </c>
      <c r="AQ159" s="66">
        <f t="shared" si="142"/>
        <v>8633</v>
      </c>
      <c r="AR159" s="88">
        <v>13</v>
      </c>
      <c r="AS159" s="85"/>
    </row>
    <row r="160" spans="1:45" ht="15" x14ac:dyDescent="0.2">
      <c r="A160" s="93"/>
      <c r="B160" s="100" t="s">
        <v>54</v>
      </c>
      <c r="C160" s="95"/>
      <c r="D160" s="39"/>
      <c r="E160" s="40">
        <f>IF($E$159&gt;0,IF(E159=E143,0.5,IF(E159&gt;E143,1,0)),0)</f>
        <v>1</v>
      </c>
      <c r="F160" s="41">
        <f>IF($E$159&gt;0,IF(F159=F143,0.5,IF(F159&gt;F143,1,0)),0)</f>
        <v>1</v>
      </c>
      <c r="G160" s="39"/>
      <c r="H160" s="40">
        <f>IF($H$159&gt;0,IF(H159=H111,0.5,IF(H159&gt;H111,1,0)),0)</f>
        <v>1</v>
      </c>
      <c r="I160" s="41">
        <f>IF($H$159&gt;0,IF(I159=I111,0.5,IF(I159&gt;I111,1,0)),0)</f>
        <v>1</v>
      </c>
      <c r="J160" s="39"/>
      <c r="K160" s="40">
        <f>IF($K$159&gt;0,IF(K159=K175,0.5,IF(K159&gt;K175,1,0)),0)</f>
        <v>0</v>
      </c>
      <c r="L160" s="41">
        <f>IF($K$159&gt;0,IF(L159=L175,0.5,IF(L159&gt;L175,1,0)),0)</f>
        <v>0</v>
      </c>
      <c r="M160" s="39"/>
      <c r="N160" s="40">
        <f>IF($N$159&gt;0,IF(N159=N14,0.5,IF(N159&gt;N14,1,0)),0)</f>
        <v>1</v>
      </c>
      <c r="O160" s="41">
        <f>IF($N$159&gt;0,IF(O159=O14,0.5,IF(O159&gt;O14,1,0)),0)</f>
        <v>1</v>
      </c>
      <c r="P160" s="39"/>
      <c r="Q160" s="40">
        <f>IF($Q$159&gt;0,IF(Q159=Q79,0.5,IF(Q159&gt;Q79,1,0)),0)</f>
        <v>0</v>
      </c>
      <c r="R160" s="41">
        <f>IF($Q$159&gt;0,IF(R159=R79,0.5,IF(R159&gt;R79,1,0)),0)</f>
        <v>0</v>
      </c>
      <c r="S160" s="39"/>
      <c r="T160" s="40">
        <f>IF($T$159&gt;0,IF(T159=T208,0.5,IF(T159&gt;T208,1,0)),0)</f>
        <v>1</v>
      </c>
      <c r="U160" s="41">
        <f>IF($T$159&gt;0,IF(U159=U208,0.5,IF(U159&gt;U208,1,0)),0)</f>
        <v>1</v>
      </c>
      <c r="V160" s="39"/>
      <c r="W160" s="40">
        <f>IF($W$159&gt;0,IF(W159=W62,0.5,IF(W159&gt;W62,1,0)),0)</f>
        <v>0</v>
      </c>
      <c r="X160" s="41">
        <f>IF($W$159&gt;0,IF(X159=X62,0.5,IF(X159&gt;X62,1,0)),0)</f>
        <v>0</v>
      </c>
      <c r="Y160" s="39"/>
      <c r="Z160" s="40">
        <f>IF($Z$159&gt;0,IF(Z159=Z95,0.5,IF(Z159&gt;Z95,1,0)),0)</f>
        <v>1</v>
      </c>
      <c r="AA160" s="41">
        <f>IF($Z$159&gt;0,IF(AA159=AA95,0.5,IF(AA159&gt;AA95,1,0)),0)</f>
        <v>1</v>
      </c>
      <c r="AB160" s="39"/>
      <c r="AC160" s="40">
        <f>IF($AC$159&gt;0,IF(AC159=AC127,0.5,IF(AC159&gt;AC127,1,0)),0)</f>
        <v>1</v>
      </c>
      <c r="AD160" s="41">
        <f>IF($AC$159&gt;0,IF(AD159=AD127,0.5,IF(AD159&gt;AD127,1,0)),0)</f>
        <v>1</v>
      </c>
      <c r="AE160" s="39"/>
      <c r="AF160" s="40">
        <f>IF($AF$159&gt;0,IF(AF159=AF191,0.5,IF(AF159&gt;AF191,1,0)),0)</f>
        <v>0</v>
      </c>
      <c r="AG160" s="41">
        <f>IF($AF$159&gt;0,IF(AG159=AG191,0.5,IF(AG159&gt;AG191,1,0)),0)</f>
        <v>0</v>
      </c>
      <c r="AH160" s="39"/>
      <c r="AI160" s="40">
        <f>IF($AI$159&gt;0,IF(AI159=AI30,0.5,IF(AI159&gt;AI30,1,0)),0)</f>
        <v>1</v>
      </c>
      <c r="AJ160" s="41">
        <f>IF($AI$159&gt;0,IF(AJ159=AJ30,0.5,IF(AJ159&gt;AJ30,1,0)),0)</f>
        <v>1</v>
      </c>
      <c r="AK160" s="39"/>
      <c r="AL160" s="40">
        <f>IF($AL$159&gt;0,IF(AL159=AL46,0.5,IF(AL159&gt;AL46,1,0)),0)</f>
        <v>1</v>
      </c>
      <c r="AM160" s="41">
        <f>IF($AL$159&gt;0,IF(AM159=AM46,0.5,IF(AM159&gt;AM46,1,0)),0)</f>
        <v>1</v>
      </c>
      <c r="AN160" s="39"/>
      <c r="AO160" s="40">
        <f>IF($AO$159&gt;0,IF(AO159=AO224,0.5,IF(AO159&gt;AO224,1,0)),0)</f>
        <v>0</v>
      </c>
      <c r="AP160" s="43">
        <f>IF($AO$159&gt;0,IF(AP159=AP224,0.5,IF(AP159&gt;AP224,1,0)),0)</f>
        <v>0</v>
      </c>
      <c r="AQ160" s="66">
        <f t="shared" si="142"/>
        <v>8</v>
      </c>
      <c r="AR160" s="88">
        <v>13</v>
      </c>
      <c r="AS160" s="85"/>
    </row>
    <row r="161" spans="1:45" ht="15" x14ac:dyDescent="0.2">
      <c r="A161" s="101"/>
      <c r="B161" s="100" t="s">
        <v>19</v>
      </c>
      <c r="C161" s="100"/>
      <c r="D161" s="37"/>
      <c r="E161" s="35"/>
      <c r="F161" s="42">
        <f>VLOOKUP(F160,CN8:CO10,2,FALSE)</f>
        <v>90</v>
      </c>
      <c r="G161" s="37"/>
      <c r="H161" s="35"/>
      <c r="I161" s="42">
        <f>VLOOKUP(I160,CN8:CO10,2,FALSE)</f>
        <v>90</v>
      </c>
      <c r="J161" s="37"/>
      <c r="K161" s="35"/>
      <c r="L161" s="42">
        <f>VLOOKUP(L160,CN8:CO10,2,FALSE)</f>
        <v>0</v>
      </c>
      <c r="M161" s="37"/>
      <c r="N161" s="35"/>
      <c r="O161" s="42">
        <f>VLOOKUP(O160,CN8:CO10,2,FALSE)</f>
        <v>90</v>
      </c>
      <c r="P161" s="37"/>
      <c r="Q161" s="35"/>
      <c r="R161" s="42">
        <f>VLOOKUP(R160,CN8:CO10,2,FALSE)</f>
        <v>0</v>
      </c>
      <c r="S161" s="37"/>
      <c r="T161" s="35"/>
      <c r="U161" s="42">
        <f>VLOOKUP(U160,CN8:CO10,2,FALSE)</f>
        <v>90</v>
      </c>
      <c r="V161" s="37"/>
      <c r="W161" s="35"/>
      <c r="X161" s="42">
        <f>VLOOKUP(X160,CN8:CO10,2,FALSE)</f>
        <v>0</v>
      </c>
      <c r="Y161" s="37"/>
      <c r="Z161" s="35"/>
      <c r="AA161" s="42">
        <f>VLOOKUP(AA160,CN8:CO10,2,FALSE)</f>
        <v>90</v>
      </c>
      <c r="AB161" s="37"/>
      <c r="AC161" s="35"/>
      <c r="AD161" s="42">
        <f>VLOOKUP(AD160,CN8:CO10,2,FALSE)</f>
        <v>90</v>
      </c>
      <c r="AE161" s="37"/>
      <c r="AF161" s="35"/>
      <c r="AG161" s="42">
        <f>VLOOKUP(AG160,CN8:CO10,2,FALSE)</f>
        <v>0</v>
      </c>
      <c r="AH161" s="37"/>
      <c r="AI161" s="35"/>
      <c r="AJ161" s="42">
        <f>VLOOKUP(AJ160,CN8:CO10,2,FALSE)</f>
        <v>90</v>
      </c>
      <c r="AK161" s="37"/>
      <c r="AL161" s="35"/>
      <c r="AM161" s="42">
        <f>VLOOKUP(AM160,CN8:CO10,2,FALSE)</f>
        <v>90</v>
      </c>
      <c r="AN161" s="37"/>
      <c r="AO161" s="35"/>
      <c r="AP161" s="42">
        <f>VLOOKUP(AP160,CN8:CO10,2,FALSE)</f>
        <v>0</v>
      </c>
      <c r="AQ161" s="66">
        <f t="shared" si="142"/>
        <v>720</v>
      </c>
      <c r="AR161" s="88">
        <v>13</v>
      </c>
      <c r="AS161" s="85"/>
    </row>
    <row r="162" spans="1:45" ht="15" x14ac:dyDescent="0.2">
      <c r="A162" s="102"/>
      <c r="B162" s="112" t="s">
        <v>59</v>
      </c>
      <c r="C162" s="112"/>
      <c r="D162" s="38"/>
      <c r="E162" s="36"/>
      <c r="F162" s="75">
        <f>F159+F161</f>
        <v>702</v>
      </c>
      <c r="G162" s="38"/>
      <c r="H162" s="36"/>
      <c r="I162" s="75">
        <f>I159+I161</f>
        <v>776</v>
      </c>
      <c r="J162" s="38"/>
      <c r="K162" s="36"/>
      <c r="L162" s="76">
        <f>L161+L159</f>
        <v>621</v>
      </c>
      <c r="M162" s="38"/>
      <c r="N162" s="36"/>
      <c r="O162" s="75">
        <f>O159+O161</f>
        <v>877</v>
      </c>
      <c r="P162" s="38"/>
      <c r="Q162" s="36"/>
      <c r="R162" s="75">
        <f>R159+R161</f>
        <v>644</v>
      </c>
      <c r="S162" s="38"/>
      <c r="T162" s="36"/>
      <c r="U162" s="76">
        <f>U161+U159</f>
        <v>767</v>
      </c>
      <c r="V162" s="38"/>
      <c r="W162" s="36"/>
      <c r="X162" s="76">
        <f>X161+X159</f>
        <v>638</v>
      </c>
      <c r="Y162" s="38"/>
      <c r="Z162" s="36"/>
      <c r="AA162" s="76">
        <f>AA161+AA159</f>
        <v>819</v>
      </c>
      <c r="AB162" s="38"/>
      <c r="AC162" s="36"/>
      <c r="AD162" s="76">
        <f>AD161+AD159</f>
        <v>781</v>
      </c>
      <c r="AE162" s="38"/>
      <c r="AF162" s="36"/>
      <c r="AG162" s="76">
        <f>AG161+AG159</f>
        <v>614</v>
      </c>
      <c r="AH162" s="38"/>
      <c r="AI162" s="36"/>
      <c r="AJ162" s="75">
        <f>AJ159+AJ161</f>
        <v>706</v>
      </c>
      <c r="AK162" s="38"/>
      <c r="AL162" s="36"/>
      <c r="AM162" s="76">
        <f>AM161+AM159</f>
        <v>759</v>
      </c>
      <c r="AN162" s="38"/>
      <c r="AO162" s="36"/>
      <c r="AP162" s="76">
        <f>AP161+AP159</f>
        <v>649</v>
      </c>
      <c r="AQ162" s="66">
        <f>AQ161+AQ159</f>
        <v>9353</v>
      </c>
      <c r="AR162" s="88">
        <v>13</v>
      </c>
      <c r="AS162" s="85"/>
    </row>
    <row r="163" spans="1:45" ht="15" x14ac:dyDescent="0.2">
      <c r="A163" s="92">
        <v>11</v>
      </c>
      <c r="B163" s="113" t="s">
        <v>98</v>
      </c>
      <c r="C163" s="114"/>
      <c r="D163" s="11" t="s">
        <v>57</v>
      </c>
      <c r="E163" s="12" t="s">
        <v>58</v>
      </c>
      <c r="F163" s="13" t="s">
        <v>59</v>
      </c>
      <c r="G163" s="11" t="s">
        <v>57</v>
      </c>
      <c r="H163" s="12" t="s">
        <v>58</v>
      </c>
      <c r="I163" s="13" t="s">
        <v>59</v>
      </c>
      <c r="J163" s="11" t="s">
        <v>57</v>
      </c>
      <c r="K163" s="12" t="s">
        <v>58</v>
      </c>
      <c r="L163" s="13" t="s">
        <v>59</v>
      </c>
      <c r="M163" s="11" t="s">
        <v>57</v>
      </c>
      <c r="N163" s="12" t="s">
        <v>58</v>
      </c>
      <c r="O163" s="13" t="s">
        <v>59</v>
      </c>
      <c r="P163" s="11" t="s">
        <v>57</v>
      </c>
      <c r="Q163" s="12" t="s">
        <v>58</v>
      </c>
      <c r="R163" s="13" t="s">
        <v>59</v>
      </c>
      <c r="S163" s="11" t="s">
        <v>57</v>
      </c>
      <c r="T163" s="12" t="s">
        <v>58</v>
      </c>
      <c r="U163" s="13" t="s">
        <v>59</v>
      </c>
      <c r="V163" s="11" t="s">
        <v>57</v>
      </c>
      <c r="W163" s="12" t="s">
        <v>58</v>
      </c>
      <c r="X163" s="13" t="s">
        <v>59</v>
      </c>
      <c r="Y163" s="11" t="s">
        <v>57</v>
      </c>
      <c r="Z163" s="12" t="s">
        <v>58</v>
      </c>
      <c r="AA163" s="13" t="s">
        <v>59</v>
      </c>
      <c r="AB163" s="11" t="s">
        <v>57</v>
      </c>
      <c r="AC163" s="12" t="s">
        <v>58</v>
      </c>
      <c r="AD163" s="13" t="s">
        <v>59</v>
      </c>
      <c r="AE163" s="11" t="s">
        <v>57</v>
      </c>
      <c r="AF163" s="12" t="s">
        <v>58</v>
      </c>
      <c r="AG163" s="13" t="s">
        <v>59</v>
      </c>
      <c r="AH163" s="11" t="s">
        <v>57</v>
      </c>
      <c r="AI163" s="12" t="s">
        <v>58</v>
      </c>
      <c r="AJ163" s="13" t="s">
        <v>59</v>
      </c>
      <c r="AK163" s="11" t="s">
        <v>57</v>
      </c>
      <c r="AL163" s="12" t="s">
        <v>58</v>
      </c>
      <c r="AM163" s="13" t="s">
        <v>59</v>
      </c>
      <c r="AN163" s="11" t="s">
        <v>57</v>
      </c>
      <c r="AO163" s="12" t="s">
        <v>58</v>
      </c>
      <c r="AP163" s="13" t="s">
        <v>59</v>
      </c>
      <c r="AQ163" s="65"/>
      <c r="AR163" s="88">
        <v>13</v>
      </c>
      <c r="AS163" s="85"/>
    </row>
    <row r="164" spans="1:45" x14ac:dyDescent="0.2">
      <c r="A164" s="105"/>
      <c r="B164" s="94" t="s">
        <v>99</v>
      </c>
      <c r="C164" s="95"/>
      <c r="D164" s="25">
        <v>11</v>
      </c>
      <c r="E164" s="26">
        <v>135</v>
      </c>
      <c r="F164" s="27">
        <f t="shared" ref="F164:F175" si="143">SUM(E164:E164)</f>
        <v>135</v>
      </c>
      <c r="G164" s="25">
        <v>11</v>
      </c>
      <c r="H164" s="26">
        <v>200</v>
      </c>
      <c r="I164" s="27">
        <f t="shared" ref="I164:I175" si="144">SUM(H164:H164)</f>
        <v>200</v>
      </c>
      <c r="J164" s="25">
        <v>11</v>
      </c>
      <c r="K164" s="26">
        <v>199</v>
      </c>
      <c r="L164" s="27">
        <f t="shared" ref="L164:L175" si="145">SUM(K164:K164)</f>
        <v>199</v>
      </c>
      <c r="M164" s="25">
        <v>11</v>
      </c>
      <c r="N164" s="26">
        <v>215</v>
      </c>
      <c r="O164" s="27">
        <f t="shared" ref="O164:O175" si="146">SUM(N164:N164)</f>
        <v>215</v>
      </c>
      <c r="P164" s="25">
        <v>11</v>
      </c>
      <c r="Q164" s="26">
        <v>158</v>
      </c>
      <c r="R164" s="27">
        <f t="shared" ref="R164:R175" si="147">SUM(Q164:Q164)</f>
        <v>158</v>
      </c>
      <c r="S164" s="25">
        <v>11</v>
      </c>
      <c r="T164" s="26">
        <v>216</v>
      </c>
      <c r="U164" s="27">
        <f t="shared" ref="U164:U175" si="148">SUM(T164:T164)</f>
        <v>216</v>
      </c>
      <c r="V164" s="25">
        <v>11</v>
      </c>
      <c r="W164" s="26">
        <v>210</v>
      </c>
      <c r="X164" s="27">
        <f t="shared" ref="X164:X175" si="149">SUM(W164:W164)</f>
        <v>210</v>
      </c>
      <c r="Y164" s="25">
        <v>11</v>
      </c>
      <c r="Z164" s="26">
        <v>198</v>
      </c>
      <c r="AA164" s="27">
        <f t="shared" ref="AA164:AA175" si="150">SUM(Z164:Z164)</f>
        <v>198</v>
      </c>
      <c r="AB164" s="25">
        <v>11</v>
      </c>
      <c r="AC164" s="26">
        <v>185</v>
      </c>
      <c r="AD164" s="27">
        <f t="shared" ref="AD164:AD175" si="151">SUM(AC164:AC164)</f>
        <v>185</v>
      </c>
      <c r="AE164" s="25">
        <v>11</v>
      </c>
      <c r="AF164" s="26">
        <v>192</v>
      </c>
      <c r="AG164" s="27">
        <f t="shared" ref="AG164:AG175" si="152">SUM(AF164:AF164)</f>
        <v>192</v>
      </c>
      <c r="AH164" s="25">
        <v>11</v>
      </c>
      <c r="AI164" s="26">
        <v>235</v>
      </c>
      <c r="AJ164" s="27">
        <f t="shared" ref="AJ164:AJ175" si="153">SUM(AI164:AI164)</f>
        <v>235</v>
      </c>
      <c r="AK164" s="25">
        <v>11</v>
      </c>
      <c r="AL164" s="26">
        <v>145</v>
      </c>
      <c r="AM164" s="27">
        <f t="shared" ref="AM164:AM175" si="154">SUM(AL164:AL164)</f>
        <v>145</v>
      </c>
      <c r="AN164" s="25">
        <v>11</v>
      </c>
      <c r="AO164" s="26">
        <v>247</v>
      </c>
      <c r="AP164" s="27">
        <f t="shared" ref="AP164:AP175" si="155">SUM(AO164:AO164)</f>
        <v>247</v>
      </c>
      <c r="AQ164" s="66">
        <f t="shared" ref="AQ164:AQ172" si="156">+F164+I164+L164+O164+R164+U164+X164+AA164+AD164+AG164+AJ164+AM164+AP164</f>
        <v>2535</v>
      </c>
      <c r="AR164" s="88">
        <v>13</v>
      </c>
      <c r="AS164" s="85">
        <f t="shared" si="128"/>
        <v>195</v>
      </c>
    </row>
    <row r="165" spans="1:45" x14ac:dyDescent="0.2">
      <c r="A165" s="93"/>
      <c r="B165" s="94" t="s">
        <v>100</v>
      </c>
      <c r="C165" s="95"/>
      <c r="D165" s="25">
        <v>25</v>
      </c>
      <c r="E165" s="26">
        <v>181</v>
      </c>
      <c r="F165" s="27">
        <f t="shared" si="143"/>
        <v>181</v>
      </c>
      <c r="G165" s="25">
        <v>25</v>
      </c>
      <c r="H165" s="26">
        <v>180</v>
      </c>
      <c r="I165" s="27">
        <f t="shared" si="144"/>
        <v>180</v>
      </c>
      <c r="J165" s="25">
        <v>25</v>
      </c>
      <c r="K165" s="26">
        <v>164</v>
      </c>
      <c r="L165" s="27">
        <f t="shared" si="145"/>
        <v>164</v>
      </c>
      <c r="M165" s="25">
        <v>25</v>
      </c>
      <c r="N165" s="26">
        <v>176</v>
      </c>
      <c r="O165" s="27">
        <f t="shared" si="146"/>
        <v>176</v>
      </c>
      <c r="P165" s="25">
        <v>25</v>
      </c>
      <c r="Q165" s="26">
        <v>245</v>
      </c>
      <c r="R165" s="27">
        <f t="shared" si="147"/>
        <v>245</v>
      </c>
      <c r="S165" s="25">
        <v>25</v>
      </c>
      <c r="T165" s="26">
        <v>235</v>
      </c>
      <c r="U165" s="27">
        <f t="shared" si="148"/>
        <v>235</v>
      </c>
      <c r="V165" s="25">
        <v>25</v>
      </c>
      <c r="W165" s="26">
        <v>151</v>
      </c>
      <c r="X165" s="27">
        <f t="shared" si="149"/>
        <v>151</v>
      </c>
      <c r="Y165" s="25">
        <v>25</v>
      </c>
      <c r="Z165" s="26">
        <v>219</v>
      </c>
      <c r="AA165" s="27">
        <f t="shared" si="150"/>
        <v>219</v>
      </c>
      <c r="AB165" s="25">
        <v>25</v>
      </c>
      <c r="AC165" s="26">
        <v>169</v>
      </c>
      <c r="AD165" s="27">
        <f t="shared" si="151"/>
        <v>169</v>
      </c>
      <c r="AE165" s="25">
        <v>25</v>
      </c>
      <c r="AF165" s="26">
        <v>200</v>
      </c>
      <c r="AG165" s="27">
        <f t="shared" si="152"/>
        <v>200</v>
      </c>
      <c r="AH165" s="25">
        <v>25</v>
      </c>
      <c r="AI165" s="26">
        <v>205</v>
      </c>
      <c r="AJ165" s="27">
        <f t="shared" si="153"/>
        <v>205</v>
      </c>
      <c r="AK165" s="25">
        <v>25</v>
      </c>
      <c r="AL165" s="26">
        <v>171</v>
      </c>
      <c r="AM165" s="27">
        <f t="shared" si="154"/>
        <v>171</v>
      </c>
      <c r="AN165" s="25">
        <v>25</v>
      </c>
      <c r="AO165" s="26">
        <v>213</v>
      </c>
      <c r="AP165" s="27">
        <f t="shared" si="155"/>
        <v>213</v>
      </c>
      <c r="AQ165" s="66">
        <f t="shared" si="156"/>
        <v>2509</v>
      </c>
      <c r="AR165" s="88">
        <v>13</v>
      </c>
      <c r="AS165" s="85">
        <f t="shared" si="128"/>
        <v>193</v>
      </c>
    </row>
    <row r="166" spans="1:45" x14ac:dyDescent="0.2">
      <c r="A166" s="93"/>
      <c r="B166" s="94" t="s">
        <v>101</v>
      </c>
      <c r="C166" s="95"/>
      <c r="D166" s="25">
        <v>16</v>
      </c>
      <c r="E166" s="26">
        <v>224</v>
      </c>
      <c r="F166" s="27">
        <f t="shared" si="143"/>
        <v>224</v>
      </c>
      <c r="G166" s="25">
        <v>16</v>
      </c>
      <c r="H166" s="26">
        <v>246</v>
      </c>
      <c r="I166" s="27">
        <f t="shared" si="144"/>
        <v>246</v>
      </c>
      <c r="J166" s="25">
        <v>16</v>
      </c>
      <c r="K166" s="26">
        <v>244</v>
      </c>
      <c r="L166" s="27">
        <f t="shared" si="145"/>
        <v>244</v>
      </c>
      <c r="M166" s="25">
        <v>16</v>
      </c>
      <c r="N166" s="26">
        <v>226</v>
      </c>
      <c r="O166" s="27">
        <f t="shared" si="146"/>
        <v>226</v>
      </c>
      <c r="P166" s="25">
        <v>16</v>
      </c>
      <c r="Q166" s="26">
        <v>210</v>
      </c>
      <c r="R166" s="27">
        <f t="shared" si="147"/>
        <v>210</v>
      </c>
      <c r="S166" s="25">
        <v>16</v>
      </c>
      <c r="T166" s="26">
        <v>193</v>
      </c>
      <c r="U166" s="27">
        <f t="shared" si="148"/>
        <v>193</v>
      </c>
      <c r="V166" s="25">
        <v>16</v>
      </c>
      <c r="W166" s="26">
        <v>209</v>
      </c>
      <c r="X166" s="27">
        <f t="shared" si="149"/>
        <v>209</v>
      </c>
      <c r="Y166" s="25">
        <v>16</v>
      </c>
      <c r="Z166" s="26">
        <v>234</v>
      </c>
      <c r="AA166" s="27">
        <f t="shared" si="150"/>
        <v>234</v>
      </c>
      <c r="AB166" s="25">
        <v>16</v>
      </c>
      <c r="AC166" s="26">
        <v>216</v>
      </c>
      <c r="AD166" s="27">
        <f t="shared" si="151"/>
        <v>216</v>
      </c>
      <c r="AE166" s="25">
        <v>16</v>
      </c>
      <c r="AF166" s="26">
        <v>211</v>
      </c>
      <c r="AG166" s="27">
        <f t="shared" si="152"/>
        <v>211</v>
      </c>
      <c r="AH166" s="25">
        <v>16</v>
      </c>
      <c r="AI166" s="26">
        <v>204</v>
      </c>
      <c r="AJ166" s="27">
        <f t="shared" si="153"/>
        <v>204</v>
      </c>
      <c r="AK166" s="25">
        <v>16</v>
      </c>
      <c r="AL166" s="26">
        <v>203</v>
      </c>
      <c r="AM166" s="27">
        <f t="shared" si="154"/>
        <v>203</v>
      </c>
      <c r="AN166" s="25">
        <v>16</v>
      </c>
      <c r="AO166" s="26">
        <v>238</v>
      </c>
      <c r="AP166" s="27">
        <f t="shared" si="155"/>
        <v>238</v>
      </c>
      <c r="AQ166" s="66">
        <f t="shared" si="156"/>
        <v>2858</v>
      </c>
      <c r="AR166" s="88">
        <v>13</v>
      </c>
      <c r="AS166" s="85">
        <f t="shared" si="128"/>
        <v>219.84615384615384</v>
      </c>
    </row>
    <row r="167" spans="1:45" hidden="1" x14ac:dyDescent="0.2">
      <c r="A167" s="93"/>
      <c r="B167" s="97"/>
      <c r="C167" s="95"/>
      <c r="D167" s="25"/>
      <c r="E167" s="26"/>
      <c r="F167" s="27">
        <f t="shared" si="143"/>
        <v>0</v>
      </c>
      <c r="G167" s="25"/>
      <c r="H167" s="26"/>
      <c r="I167" s="27">
        <f t="shared" si="144"/>
        <v>0</v>
      </c>
      <c r="J167" s="25"/>
      <c r="K167" s="26"/>
      <c r="L167" s="27">
        <f t="shared" si="145"/>
        <v>0</v>
      </c>
      <c r="M167" s="25"/>
      <c r="N167" s="26"/>
      <c r="O167" s="27">
        <f t="shared" si="146"/>
        <v>0</v>
      </c>
      <c r="P167" s="25"/>
      <c r="Q167" s="26"/>
      <c r="R167" s="27">
        <f t="shared" si="147"/>
        <v>0</v>
      </c>
      <c r="S167" s="25"/>
      <c r="T167" s="26"/>
      <c r="U167" s="27">
        <f t="shared" si="148"/>
        <v>0</v>
      </c>
      <c r="V167" s="25"/>
      <c r="W167" s="26"/>
      <c r="X167" s="27">
        <f t="shared" si="149"/>
        <v>0</v>
      </c>
      <c r="Y167" s="25"/>
      <c r="Z167" s="26"/>
      <c r="AA167" s="27">
        <f t="shared" si="150"/>
        <v>0</v>
      </c>
      <c r="AB167" s="25"/>
      <c r="AC167" s="26"/>
      <c r="AD167" s="27">
        <f t="shared" si="151"/>
        <v>0</v>
      </c>
      <c r="AE167" s="25"/>
      <c r="AF167" s="26"/>
      <c r="AG167" s="27">
        <f t="shared" si="152"/>
        <v>0</v>
      </c>
      <c r="AH167" s="25"/>
      <c r="AI167" s="26"/>
      <c r="AJ167" s="27">
        <f t="shared" si="153"/>
        <v>0</v>
      </c>
      <c r="AK167" s="25"/>
      <c r="AL167" s="26"/>
      <c r="AM167" s="27">
        <f t="shared" si="154"/>
        <v>0</v>
      </c>
      <c r="AN167" s="25"/>
      <c r="AO167" s="26"/>
      <c r="AP167" s="27">
        <f t="shared" si="155"/>
        <v>0</v>
      </c>
      <c r="AQ167" s="66">
        <f t="shared" si="156"/>
        <v>0</v>
      </c>
      <c r="AR167" s="88">
        <v>13</v>
      </c>
      <c r="AS167" s="85">
        <f t="shared" si="128"/>
        <v>0</v>
      </c>
    </row>
    <row r="168" spans="1:45" hidden="1" x14ac:dyDescent="0.2">
      <c r="A168" s="93"/>
      <c r="B168" s="97"/>
      <c r="C168" s="95"/>
      <c r="D168" s="25"/>
      <c r="E168" s="26"/>
      <c r="F168" s="27">
        <f t="shared" si="143"/>
        <v>0</v>
      </c>
      <c r="G168" s="25"/>
      <c r="H168" s="26"/>
      <c r="I168" s="27">
        <f t="shared" si="144"/>
        <v>0</v>
      </c>
      <c r="J168" s="25"/>
      <c r="K168" s="26"/>
      <c r="L168" s="27">
        <f t="shared" si="145"/>
        <v>0</v>
      </c>
      <c r="M168" s="25"/>
      <c r="N168" s="26"/>
      <c r="O168" s="27">
        <f t="shared" si="146"/>
        <v>0</v>
      </c>
      <c r="P168" s="25"/>
      <c r="Q168" s="26"/>
      <c r="R168" s="27">
        <f t="shared" si="147"/>
        <v>0</v>
      </c>
      <c r="S168" s="25"/>
      <c r="T168" s="26"/>
      <c r="U168" s="27">
        <f t="shared" si="148"/>
        <v>0</v>
      </c>
      <c r="V168" s="25"/>
      <c r="W168" s="26"/>
      <c r="X168" s="27">
        <f t="shared" si="149"/>
        <v>0</v>
      </c>
      <c r="Y168" s="25"/>
      <c r="Z168" s="26"/>
      <c r="AA168" s="27">
        <f t="shared" si="150"/>
        <v>0</v>
      </c>
      <c r="AB168" s="25"/>
      <c r="AC168" s="26"/>
      <c r="AD168" s="27">
        <f t="shared" si="151"/>
        <v>0</v>
      </c>
      <c r="AE168" s="25"/>
      <c r="AF168" s="26"/>
      <c r="AG168" s="27">
        <f t="shared" si="152"/>
        <v>0</v>
      </c>
      <c r="AH168" s="25"/>
      <c r="AI168" s="26"/>
      <c r="AJ168" s="27">
        <f t="shared" si="153"/>
        <v>0</v>
      </c>
      <c r="AK168" s="25"/>
      <c r="AL168" s="26"/>
      <c r="AM168" s="27">
        <f t="shared" si="154"/>
        <v>0</v>
      </c>
      <c r="AN168" s="25"/>
      <c r="AO168" s="26"/>
      <c r="AP168" s="27">
        <f t="shared" si="155"/>
        <v>0</v>
      </c>
      <c r="AQ168" s="66">
        <f t="shared" si="156"/>
        <v>0</v>
      </c>
      <c r="AR168" s="88">
        <v>13</v>
      </c>
      <c r="AS168" s="85">
        <f t="shared" si="128"/>
        <v>0</v>
      </c>
    </row>
    <row r="169" spans="1:45" hidden="1" x14ac:dyDescent="0.2">
      <c r="A169" s="93"/>
      <c r="B169" s="97"/>
      <c r="C169" s="95"/>
      <c r="D169" s="28"/>
      <c r="E169" s="29"/>
      <c r="F169" s="27">
        <f t="shared" si="143"/>
        <v>0</v>
      </c>
      <c r="G169" s="28"/>
      <c r="H169" s="29"/>
      <c r="I169" s="27">
        <f t="shared" si="144"/>
        <v>0</v>
      </c>
      <c r="J169" s="28"/>
      <c r="K169" s="29"/>
      <c r="L169" s="27">
        <f t="shared" si="145"/>
        <v>0</v>
      </c>
      <c r="M169" s="28"/>
      <c r="N169" s="29"/>
      <c r="O169" s="27">
        <f t="shared" si="146"/>
        <v>0</v>
      </c>
      <c r="P169" s="28"/>
      <c r="Q169" s="29"/>
      <c r="R169" s="27">
        <f t="shared" si="147"/>
        <v>0</v>
      </c>
      <c r="S169" s="28"/>
      <c r="T169" s="29"/>
      <c r="U169" s="27">
        <f t="shared" si="148"/>
        <v>0</v>
      </c>
      <c r="V169" s="28"/>
      <c r="W169" s="29"/>
      <c r="X169" s="27">
        <f t="shared" si="149"/>
        <v>0</v>
      </c>
      <c r="Y169" s="28"/>
      <c r="Z169" s="29"/>
      <c r="AA169" s="27">
        <f t="shared" si="150"/>
        <v>0</v>
      </c>
      <c r="AB169" s="28"/>
      <c r="AC169" s="29"/>
      <c r="AD169" s="27">
        <f t="shared" si="151"/>
        <v>0</v>
      </c>
      <c r="AE169" s="28"/>
      <c r="AF169" s="29"/>
      <c r="AG169" s="27">
        <f t="shared" si="152"/>
        <v>0</v>
      </c>
      <c r="AH169" s="28"/>
      <c r="AI169" s="29"/>
      <c r="AJ169" s="27">
        <f t="shared" si="153"/>
        <v>0</v>
      </c>
      <c r="AK169" s="28"/>
      <c r="AL169" s="29"/>
      <c r="AM169" s="27">
        <f t="shared" si="154"/>
        <v>0</v>
      </c>
      <c r="AN169" s="28"/>
      <c r="AO169" s="29"/>
      <c r="AP169" s="27">
        <f t="shared" si="155"/>
        <v>0</v>
      </c>
      <c r="AQ169" s="66">
        <f t="shared" si="156"/>
        <v>0</v>
      </c>
      <c r="AR169" s="88">
        <v>13</v>
      </c>
      <c r="AS169" s="85">
        <f t="shared" si="128"/>
        <v>0</v>
      </c>
    </row>
    <row r="170" spans="1:45" hidden="1" x14ac:dyDescent="0.2">
      <c r="A170" s="93"/>
      <c r="B170" s="97"/>
      <c r="C170" s="95"/>
      <c r="D170" s="28"/>
      <c r="E170" s="29"/>
      <c r="F170" s="27">
        <f t="shared" si="143"/>
        <v>0</v>
      </c>
      <c r="G170" s="28"/>
      <c r="H170" s="29"/>
      <c r="I170" s="27">
        <f t="shared" si="144"/>
        <v>0</v>
      </c>
      <c r="J170" s="28"/>
      <c r="K170" s="29"/>
      <c r="L170" s="27">
        <f t="shared" si="145"/>
        <v>0</v>
      </c>
      <c r="M170" s="28"/>
      <c r="N170" s="29"/>
      <c r="O170" s="27">
        <f t="shared" si="146"/>
        <v>0</v>
      </c>
      <c r="P170" s="28"/>
      <c r="Q170" s="29"/>
      <c r="R170" s="27">
        <f t="shared" si="147"/>
        <v>0</v>
      </c>
      <c r="S170" s="28"/>
      <c r="T170" s="29"/>
      <c r="U170" s="27">
        <f t="shared" si="148"/>
        <v>0</v>
      </c>
      <c r="V170" s="28"/>
      <c r="W170" s="29"/>
      <c r="X170" s="27">
        <f t="shared" si="149"/>
        <v>0</v>
      </c>
      <c r="Y170" s="28"/>
      <c r="Z170" s="29"/>
      <c r="AA170" s="27">
        <f t="shared" si="150"/>
        <v>0</v>
      </c>
      <c r="AB170" s="28"/>
      <c r="AC170" s="29"/>
      <c r="AD170" s="27">
        <f t="shared" si="151"/>
        <v>0</v>
      </c>
      <c r="AE170" s="28"/>
      <c r="AF170" s="29"/>
      <c r="AG170" s="27">
        <f t="shared" si="152"/>
        <v>0</v>
      </c>
      <c r="AH170" s="28"/>
      <c r="AI170" s="29"/>
      <c r="AJ170" s="27">
        <f t="shared" si="153"/>
        <v>0</v>
      </c>
      <c r="AK170" s="28"/>
      <c r="AL170" s="29"/>
      <c r="AM170" s="27">
        <f t="shared" si="154"/>
        <v>0</v>
      </c>
      <c r="AN170" s="28"/>
      <c r="AO170" s="29"/>
      <c r="AP170" s="27">
        <f t="shared" si="155"/>
        <v>0</v>
      </c>
      <c r="AQ170" s="66">
        <f t="shared" si="156"/>
        <v>0</v>
      </c>
      <c r="AR170" s="88">
        <v>13</v>
      </c>
      <c r="AS170" s="85">
        <f t="shared" si="128"/>
        <v>0</v>
      </c>
    </row>
    <row r="171" spans="1:45" hidden="1" x14ac:dyDescent="0.2">
      <c r="A171" s="93"/>
      <c r="B171" s="97"/>
      <c r="C171" s="95"/>
      <c r="D171" s="28"/>
      <c r="E171" s="29"/>
      <c r="F171" s="27">
        <f t="shared" si="143"/>
        <v>0</v>
      </c>
      <c r="G171" s="28"/>
      <c r="H171" s="29"/>
      <c r="I171" s="27">
        <f t="shared" si="144"/>
        <v>0</v>
      </c>
      <c r="J171" s="28"/>
      <c r="K171" s="29"/>
      <c r="L171" s="27">
        <f t="shared" si="145"/>
        <v>0</v>
      </c>
      <c r="M171" s="28"/>
      <c r="N171" s="29"/>
      <c r="O171" s="27">
        <f t="shared" si="146"/>
        <v>0</v>
      </c>
      <c r="P171" s="28"/>
      <c r="Q171" s="29"/>
      <c r="R171" s="27">
        <f t="shared" si="147"/>
        <v>0</v>
      </c>
      <c r="S171" s="28"/>
      <c r="T171" s="29"/>
      <c r="U171" s="27">
        <f t="shared" si="148"/>
        <v>0</v>
      </c>
      <c r="V171" s="28"/>
      <c r="W171" s="29"/>
      <c r="X171" s="27">
        <f t="shared" si="149"/>
        <v>0</v>
      </c>
      <c r="Y171" s="28"/>
      <c r="Z171" s="29"/>
      <c r="AA171" s="27">
        <f t="shared" si="150"/>
        <v>0</v>
      </c>
      <c r="AB171" s="28"/>
      <c r="AC171" s="29"/>
      <c r="AD171" s="27">
        <f t="shared" si="151"/>
        <v>0</v>
      </c>
      <c r="AE171" s="28"/>
      <c r="AF171" s="29"/>
      <c r="AG171" s="27">
        <f t="shared" si="152"/>
        <v>0</v>
      </c>
      <c r="AH171" s="28"/>
      <c r="AI171" s="29"/>
      <c r="AJ171" s="27">
        <f t="shared" si="153"/>
        <v>0</v>
      </c>
      <c r="AK171" s="28"/>
      <c r="AL171" s="29"/>
      <c r="AM171" s="27">
        <f t="shared" si="154"/>
        <v>0</v>
      </c>
      <c r="AN171" s="28"/>
      <c r="AO171" s="29"/>
      <c r="AP171" s="27">
        <f t="shared" si="155"/>
        <v>0</v>
      </c>
      <c r="AQ171" s="66">
        <f t="shared" si="156"/>
        <v>0</v>
      </c>
      <c r="AR171" s="88">
        <v>13</v>
      </c>
      <c r="AS171" s="85">
        <f t="shared" si="128"/>
        <v>0</v>
      </c>
    </row>
    <row r="172" spans="1:45" hidden="1" x14ac:dyDescent="0.2">
      <c r="A172" s="93"/>
      <c r="B172" s="97"/>
      <c r="C172" s="95"/>
      <c r="D172" s="28"/>
      <c r="E172" s="29"/>
      <c r="F172" s="27">
        <f t="shared" si="143"/>
        <v>0</v>
      </c>
      <c r="G172" s="28"/>
      <c r="H172" s="29"/>
      <c r="I172" s="27">
        <f t="shared" si="144"/>
        <v>0</v>
      </c>
      <c r="J172" s="28"/>
      <c r="K172" s="29"/>
      <c r="L172" s="27">
        <f t="shared" si="145"/>
        <v>0</v>
      </c>
      <c r="M172" s="28"/>
      <c r="N172" s="29"/>
      <c r="O172" s="27">
        <f t="shared" si="146"/>
        <v>0</v>
      </c>
      <c r="P172" s="28"/>
      <c r="Q172" s="29"/>
      <c r="R172" s="27">
        <f t="shared" si="147"/>
        <v>0</v>
      </c>
      <c r="S172" s="28"/>
      <c r="T172" s="29"/>
      <c r="U172" s="27">
        <f t="shared" si="148"/>
        <v>0</v>
      </c>
      <c r="V172" s="28"/>
      <c r="W172" s="29"/>
      <c r="X172" s="27">
        <f t="shared" si="149"/>
        <v>0</v>
      </c>
      <c r="Y172" s="28"/>
      <c r="Z172" s="29"/>
      <c r="AA172" s="27">
        <f t="shared" si="150"/>
        <v>0</v>
      </c>
      <c r="AB172" s="28"/>
      <c r="AC172" s="29"/>
      <c r="AD172" s="27">
        <f t="shared" si="151"/>
        <v>0</v>
      </c>
      <c r="AE172" s="28"/>
      <c r="AF172" s="29"/>
      <c r="AG172" s="27">
        <f t="shared" si="152"/>
        <v>0</v>
      </c>
      <c r="AH172" s="28"/>
      <c r="AI172" s="29"/>
      <c r="AJ172" s="27">
        <f t="shared" si="153"/>
        <v>0</v>
      </c>
      <c r="AK172" s="28"/>
      <c r="AL172" s="29"/>
      <c r="AM172" s="27">
        <f t="shared" si="154"/>
        <v>0</v>
      </c>
      <c r="AN172" s="28"/>
      <c r="AO172" s="29"/>
      <c r="AP172" s="27">
        <f t="shared" si="155"/>
        <v>0</v>
      </c>
      <c r="AQ172" s="66">
        <f t="shared" si="156"/>
        <v>0</v>
      </c>
      <c r="AR172" s="88">
        <v>13</v>
      </c>
      <c r="AS172" s="85">
        <f t="shared" si="128"/>
        <v>0</v>
      </c>
    </row>
    <row r="173" spans="1:45" hidden="1" x14ac:dyDescent="0.2">
      <c r="A173" s="93"/>
      <c r="B173" s="97"/>
      <c r="C173" s="95"/>
      <c r="D173" s="28"/>
      <c r="E173" s="29"/>
      <c r="F173" s="27">
        <f t="shared" si="143"/>
        <v>0</v>
      </c>
      <c r="G173" s="28"/>
      <c r="H173" s="29"/>
      <c r="I173" s="27">
        <f t="shared" si="144"/>
        <v>0</v>
      </c>
      <c r="J173" s="28"/>
      <c r="K173" s="29"/>
      <c r="L173" s="27">
        <f t="shared" si="145"/>
        <v>0</v>
      </c>
      <c r="M173" s="28"/>
      <c r="N173" s="29"/>
      <c r="O173" s="27">
        <f t="shared" si="146"/>
        <v>0</v>
      </c>
      <c r="P173" s="28"/>
      <c r="Q173" s="29"/>
      <c r="R173" s="27">
        <f t="shared" si="147"/>
        <v>0</v>
      </c>
      <c r="S173" s="28"/>
      <c r="T173" s="29"/>
      <c r="U173" s="27">
        <f t="shared" si="148"/>
        <v>0</v>
      </c>
      <c r="V173" s="28"/>
      <c r="W173" s="29"/>
      <c r="X173" s="27">
        <f t="shared" si="149"/>
        <v>0</v>
      </c>
      <c r="Y173" s="28"/>
      <c r="Z173" s="29"/>
      <c r="AA173" s="27">
        <f t="shared" si="150"/>
        <v>0</v>
      </c>
      <c r="AB173" s="28"/>
      <c r="AC173" s="29"/>
      <c r="AD173" s="27">
        <f t="shared" si="151"/>
        <v>0</v>
      </c>
      <c r="AE173" s="28"/>
      <c r="AF173" s="29"/>
      <c r="AG173" s="27">
        <f t="shared" si="152"/>
        <v>0</v>
      </c>
      <c r="AH173" s="28"/>
      <c r="AI173" s="29"/>
      <c r="AJ173" s="27">
        <f t="shared" si="153"/>
        <v>0</v>
      </c>
      <c r="AK173" s="28"/>
      <c r="AL173" s="29"/>
      <c r="AM173" s="27">
        <f t="shared" si="154"/>
        <v>0</v>
      </c>
      <c r="AN173" s="28"/>
      <c r="AO173" s="29"/>
      <c r="AP173" s="27">
        <f t="shared" si="155"/>
        <v>0</v>
      </c>
      <c r="AQ173" s="66"/>
      <c r="AR173" s="88">
        <v>13</v>
      </c>
      <c r="AS173" s="85">
        <f t="shared" si="128"/>
        <v>0</v>
      </c>
    </row>
    <row r="174" spans="1:45" ht="15" x14ac:dyDescent="0.2">
      <c r="A174" s="93"/>
      <c r="B174" s="98" t="s">
        <v>52</v>
      </c>
      <c r="C174" s="99"/>
      <c r="D174" s="30"/>
      <c r="E174" s="31">
        <f>SUM(E164:E173)</f>
        <v>540</v>
      </c>
      <c r="F174" s="27">
        <f t="shared" si="143"/>
        <v>540</v>
      </c>
      <c r="G174" s="30"/>
      <c r="H174" s="31">
        <f>SUM(H164:H173)</f>
        <v>626</v>
      </c>
      <c r="I174" s="27">
        <f t="shared" si="144"/>
        <v>626</v>
      </c>
      <c r="J174" s="30"/>
      <c r="K174" s="31">
        <f>SUM(K164:K173)</f>
        <v>607</v>
      </c>
      <c r="L174" s="27">
        <f t="shared" si="145"/>
        <v>607</v>
      </c>
      <c r="M174" s="30"/>
      <c r="N174" s="31">
        <f>SUM(N164:N173)</f>
        <v>617</v>
      </c>
      <c r="O174" s="27">
        <f t="shared" si="146"/>
        <v>617</v>
      </c>
      <c r="P174" s="30"/>
      <c r="Q174" s="31">
        <f>SUM(Q164:Q173)</f>
        <v>613</v>
      </c>
      <c r="R174" s="27">
        <f t="shared" si="147"/>
        <v>613</v>
      </c>
      <c r="S174" s="30"/>
      <c r="T174" s="31">
        <f>SUM(T164:T173)</f>
        <v>644</v>
      </c>
      <c r="U174" s="27">
        <f t="shared" si="148"/>
        <v>644</v>
      </c>
      <c r="V174" s="30"/>
      <c r="W174" s="31">
        <f>SUM(W164:W173)</f>
        <v>570</v>
      </c>
      <c r="X174" s="27">
        <f t="shared" si="149"/>
        <v>570</v>
      </c>
      <c r="Y174" s="30"/>
      <c r="Z174" s="31">
        <f>SUM(Z164:Z173)</f>
        <v>651</v>
      </c>
      <c r="AA174" s="27">
        <f t="shared" si="150"/>
        <v>651</v>
      </c>
      <c r="AB174" s="30"/>
      <c r="AC174" s="31">
        <f>SUM(AC164:AC173)</f>
        <v>570</v>
      </c>
      <c r="AD174" s="27">
        <f t="shared" si="151"/>
        <v>570</v>
      </c>
      <c r="AE174" s="30"/>
      <c r="AF174" s="31">
        <f>SUM(AF164:AF173)</f>
        <v>603</v>
      </c>
      <c r="AG174" s="27">
        <f t="shared" si="152"/>
        <v>603</v>
      </c>
      <c r="AH174" s="30"/>
      <c r="AI174" s="31">
        <f>SUM(AI164:AI173)</f>
        <v>644</v>
      </c>
      <c r="AJ174" s="27">
        <f t="shared" si="153"/>
        <v>644</v>
      </c>
      <c r="AK174" s="30"/>
      <c r="AL174" s="31">
        <f>SUM(AL164:AL173)</f>
        <v>519</v>
      </c>
      <c r="AM174" s="27">
        <f t="shared" si="154"/>
        <v>519</v>
      </c>
      <c r="AN174" s="30"/>
      <c r="AO174" s="31">
        <f>SUM(AO164:AO173)</f>
        <v>698</v>
      </c>
      <c r="AP174" s="27">
        <f t="shared" si="155"/>
        <v>698</v>
      </c>
      <c r="AQ174" s="66">
        <f>+F174+I174+L174+O174+R174+U174+X174+AA174+AD174+AG174+AJ174+AM174+AP174</f>
        <v>7902</v>
      </c>
      <c r="AR174" s="88">
        <v>13</v>
      </c>
      <c r="AS174" s="85"/>
    </row>
    <row r="175" spans="1:45" ht="15" x14ac:dyDescent="0.2">
      <c r="A175" s="93"/>
      <c r="B175" s="98" t="s">
        <v>53</v>
      </c>
      <c r="C175" s="99"/>
      <c r="D175" s="32">
        <f>SUM(D164:D174)</f>
        <v>52</v>
      </c>
      <c r="E175" s="33">
        <f>($D$175+E174)</f>
        <v>592</v>
      </c>
      <c r="F175" s="34">
        <f t="shared" si="143"/>
        <v>592</v>
      </c>
      <c r="G175" s="32">
        <f>SUM(G164:G174)</f>
        <v>52</v>
      </c>
      <c r="H175" s="33">
        <f>($G$175+H174)</f>
        <v>678</v>
      </c>
      <c r="I175" s="34">
        <f t="shared" si="144"/>
        <v>678</v>
      </c>
      <c r="J175" s="32">
        <f>SUM(J164:J174)</f>
        <v>52</v>
      </c>
      <c r="K175" s="33">
        <f>($J$175+K174)</f>
        <v>659</v>
      </c>
      <c r="L175" s="34">
        <f t="shared" si="145"/>
        <v>659</v>
      </c>
      <c r="M175" s="32">
        <f>SUM(M164:M174)</f>
        <v>52</v>
      </c>
      <c r="N175" s="33">
        <f>($M$175+N174)</f>
        <v>669</v>
      </c>
      <c r="O175" s="34">
        <f t="shared" si="146"/>
        <v>669</v>
      </c>
      <c r="P175" s="32">
        <f>SUM(P164:P174)</f>
        <v>52</v>
      </c>
      <c r="Q175" s="33">
        <f>($P$175+Q174)</f>
        <v>665</v>
      </c>
      <c r="R175" s="34">
        <f t="shared" si="147"/>
        <v>665</v>
      </c>
      <c r="S175" s="32">
        <f>SUM(S164:S174)</f>
        <v>52</v>
      </c>
      <c r="T175" s="33">
        <f>($S$175+T174)</f>
        <v>696</v>
      </c>
      <c r="U175" s="34">
        <f t="shared" si="148"/>
        <v>696</v>
      </c>
      <c r="V175" s="32">
        <f>SUM(V164:V174)</f>
        <v>52</v>
      </c>
      <c r="W175" s="33">
        <f>($V$175+W174)</f>
        <v>622</v>
      </c>
      <c r="X175" s="34">
        <f t="shared" si="149"/>
        <v>622</v>
      </c>
      <c r="Y175" s="32">
        <f>SUM(Y164:Y174)</f>
        <v>52</v>
      </c>
      <c r="Z175" s="33">
        <f>($Y$175+Z174)</f>
        <v>703</v>
      </c>
      <c r="AA175" s="34">
        <f t="shared" si="150"/>
        <v>703</v>
      </c>
      <c r="AB175" s="32">
        <f>SUM(AB164:AB174)</f>
        <v>52</v>
      </c>
      <c r="AC175" s="33">
        <f>($AB$175+AC174)</f>
        <v>622</v>
      </c>
      <c r="AD175" s="34">
        <f t="shared" si="151"/>
        <v>622</v>
      </c>
      <c r="AE175" s="32">
        <f>SUM(AE164:AE174)</f>
        <v>52</v>
      </c>
      <c r="AF175" s="33">
        <f>($AE$175+AF174)</f>
        <v>655</v>
      </c>
      <c r="AG175" s="34">
        <f t="shared" si="152"/>
        <v>655</v>
      </c>
      <c r="AH175" s="32">
        <f>SUM(AH164:AH174)</f>
        <v>52</v>
      </c>
      <c r="AI175" s="33">
        <f>($AH$175+AI174)</f>
        <v>696</v>
      </c>
      <c r="AJ175" s="34">
        <f t="shared" si="153"/>
        <v>696</v>
      </c>
      <c r="AK175" s="32">
        <f>SUM(AK164:AK174)</f>
        <v>52</v>
      </c>
      <c r="AL175" s="33">
        <f>($AK$175+AL174)</f>
        <v>571</v>
      </c>
      <c r="AM175" s="34">
        <f t="shared" si="154"/>
        <v>571</v>
      </c>
      <c r="AN175" s="32">
        <f>SUM(AN164:AN174)</f>
        <v>52</v>
      </c>
      <c r="AO175" s="33">
        <f>($AN$175+AO174)</f>
        <v>750</v>
      </c>
      <c r="AP175" s="34">
        <f t="shared" si="155"/>
        <v>750</v>
      </c>
      <c r="AQ175" s="66">
        <f>+F175+I175+L175+O175+R175+U175+X175+AA175+AD175+AG175+AJ175+AM175+AP175</f>
        <v>8578</v>
      </c>
      <c r="AR175" s="88">
        <v>13</v>
      </c>
      <c r="AS175" s="85"/>
    </row>
    <row r="176" spans="1:45" ht="15" x14ac:dyDescent="0.2">
      <c r="A176" s="93"/>
      <c r="B176" s="100" t="s">
        <v>54</v>
      </c>
      <c r="C176" s="95"/>
      <c r="D176" s="39"/>
      <c r="E176" s="40">
        <f>IF($E$175&gt;0,IF(E175=E191,0.5,IF(E175&gt;E191,1,0)),0)</f>
        <v>0</v>
      </c>
      <c r="F176" s="41">
        <f>IF($E$175&gt;0,IF(F175=F191,0.5,IF(F175&gt;F191,1,0)),0)</f>
        <v>0</v>
      </c>
      <c r="G176" s="39"/>
      <c r="H176" s="40">
        <f>IF($H$175&gt;0,IF(H175=H30,0.5,IF(H175&gt;H30,1,0)),0)</f>
        <v>1</v>
      </c>
      <c r="I176" s="41">
        <f>IF($H$175&gt;0,IF(I175=I30,0.5,IF(I175&gt;I30,1,0)),0)</f>
        <v>1</v>
      </c>
      <c r="J176" s="39"/>
      <c r="K176" s="40">
        <f>IF($K$175&gt;0,IF(K175=K159,0.5,IF(K175&gt;K159,1,0)),0)</f>
        <v>1</v>
      </c>
      <c r="L176" s="41">
        <f>IF($K$175&gt;0,IF(L175=L159,0.5,IF(L175&gt;L159,1,0)),0)</f>
        <v>1</v>
      </c>
      <c r="M176" s="39"/>
      <c r="N176" s="40">
        <f>IF($N$175&gt;0,IF(N175=N127,0.5,IF(N175&gt;N127,1,0)),0)</f>
        <v>0</v>
      </c>
      <c r="O176" s="41">
        <f>IF($N$175&gt;0,IF(O175=O127,0.5,IF(O175&gt;O127,1,0)),0)</f>
        <v>0</v>
      </c>
      <c r="P176" s="39"/>
      <c r="Q176" s="40">
        <f>IF($Q$175&gt;0,IF(Q175=Q46,0.5,IF(Q175&gt;Q46,1,0)),0)</f>
        <v>1</v>
      </c>
      <c r="R176" s="41">
        <f>IF($Q$175&gt;0,IF(R175=R46,0.5,IF(R175&gt;R46,1,0)),0)</f>
        <v>1</v>
      </c>
      <c r="S176" s="39"/>
      <c r="T176" s="40">
        <f>IF($T$175&gt;0,IF(T175=T224,0.5,IF(T175&gt;T224,1,0)),0)</f>
        <v>1</v>
      </c>
      <c r="U176" s="41">
        <f>IF($T$175&gt;0,IF(U175=U224,0.5,IF(U175&gt;U224,1,0)),0)</f>
        <v>1</v>
      </c>
      <c r="V176" s="39"/>
      <c r="W176" s="40">
        <f>IF($W$175&gt;0,IF(W175=W14,0.5,IF(W175&gt;W14,1,0)),0)</f>
        <v>1</v>
      </c>
      <c r="X176" s="41">
        <f>IF($W$175&gt;0,IF(X175=X14,0.5,IF(X175&gt;X14,1,0)),0)</f>
        <v>1</v>
      </c>
      <c r="Y176" s="39"/>
      <c r="Z176" s="40">
        <f>IF($Z$175&gt;0,IF(Z175=Z143,0.5,IF(Z175&gt;Z143,1,0)),0)</f>
        <v>1</v>
      </c>
      <c r="AA176" s="41">
        <f>IF($Z$175&gt;0,IF(AA175=AA143,0.5,IF(AA175&gt;AA143,1,0)),0)</f>
        <v>1</v>
      </c>
      <c r="AB176" s="39"/>
      <c r="AC176" s="40">
        <f>IF($AC$175&gt;0,IF(AC175=AC208,0.5,IF(AC175&gt;AC208,1,0)),0)</f>
        <v>1</v>
      </c>
      <c r="AD176" s="41">
        <f>IF($AC$175&gt;0,IF(AD175=AD208,0.5,IF(AD175&gt;AD208,1,0)),0)</f>
        <v>1</v>
      </c>
      <c r="AE176" s="39"/>
      <c r="AF176" s="40">
        <f>IF($AF$175&gt;0,IF(AF175=AF62,0.5,IF(AF175&gt;AF62,1,0)),0)</f>
        <v>0</v>
      </c>
      <c r="AG176" s="41">
        <f>IF($AF$175&gt;0,IF(AG175=AG62,0.5,IF(AG175&gt;AG62,1,0)),0)</f>
        <v>0</v>
      </c>
      <c r="AH176" s="39"/>
      <c r="AI176" s="40">
        <f>IF($AI$175&gt;0,IF(AI175=AI79,0.5,IF(AI175&gt;AI79,1,0)),0)</f>
        <v>1</v>
      </c>
      <c r="AJ176" s="41">
        <f>IF($AI$175&gt;0,IF(AJ175=AJ79,0.5,IF(AJ175&gt;AJ79,1,0)),0)</f>
        <v>1</v>
      </c>
      <c r="AK176" s="39"/>
      <c r="AL176" s="40">
        <f>IF($AL$175&gt;0,IF(AL175=AL95,0.5,IF(AL175&gt;AL95,1,0)),0)</f>
        <v>0</v>
      </c>
      <c r="AM176" s="41">
        <f>IF($AL$175&gt;0,IF(AM175=AM95,0.5,IF(AM175&gt;AM95,1,0)),0)</f>
        <v>0</v>
      </c>
      <c r="AN176" s="39"/>
      <c r="AO176" s="40">
        <f>IF($AO$175&gt;0,IF(AO175=AO111,0.5,IF(AO175&gt;AO111,1,0)),0)</f>
        <v>1</v>
      </c>
      <c r="AP176" s="43">
        <f>IF($AO$175&gt;0,IF(AP175=AP111,0.5,IF(AP175&gt;AP111,1,0)),0)</f>
        <v>1</v>
      </c>
      <c r="AQ176" s="66">
        <f>+F176+I176+L176+O176+R176+U176+X176+AA176+AD176+AG176+AJ176+AM176+AP176</f>
        <v>9</v>
      </c>
      <c r="AR176" s="88">
        <v>13</v>
      </c>
      <c r="AS176" s="85"/>
    </row>
    <row r="177" spans="1:45" ht="15" x14ac:dyDescent="0.2">
      <c r="A177" s="101"/>
      <c r="B177" s="100" t="s">
        <v>19</v>
      </c>
      <c r="C177" s="100"/>
      <c r="D177" s="37"/>
      <c r="E177" s="35"/>
      <c r="F177" s="42">
        <f>VLOOKUP(F176,CN8:CO10,2,FALSE)</f>
        <v>0</v>
      </c>
      <c r="G177" s="37"/>
      <c r="H177" s="35"/>
      <c r="I177" s="42">
        <f>VLOOKUP(I176,CN8:CO10,2,FALSE)</f>
        <v>90</v>
      </c>
      <c r="J177" s="37"/>
      <c r="K177" s="35"/>
      <c r="L177" s="42">
        <f>VLOOKUP(L176,CN8:CO10,2,FALSE)</f>
        <v>90</v>
      </c>
      <c r="M177" s="37"/>
      <c r="N177" s="35"/>
      <c r="O177" s="42">
        <f>VLOOKUP(O176,CN8:CO10,2,FALSE)</f>
        <v>0</v>
      </c>
      <c r="P177" s="37"/>
      <c r="Q177" s="35"/>
      <c r="R177" s="42">
        <f>VLOOKUP(R176,CN8:CO10,2,FALSE)</f>
        <v>90</v>
      </c>
      <c r="S177" s="37"/>
      <c r="T177" s="35"/>
      <c r="U177" s="42">
        <f>VLOOKUP(U176,CN8:CO10,2,FALSE)</f>
        <v>90</v>
      </c>
      <c r="V177" s="37"/>
      <c r="W177" s="35"/>
      <c r="X177" s="42">
        <f>VLOOKUP(X176,CN8:CO10,2,FALSE)</f>
        <v>90</v>
      </c>
      <c r="Y177" s="37"/>
      <c r="Z177" s="35"/>
      <c r="AA177" s="42">
        <f>VLOOKUP(AA176,CN8:CO10,2,FALSE)</f>
        <v>90</v>
      </c>
      <c r="AB177" s="37"/>
      <c r="AC177" s="35"/>
      <c r="AD177" s="42">
        <f>VLOOKUP(AD176,CN8:CO10,2,FALSE)</f>
        <v>90</v>
      </c>
      <c r="AE177" s="37"/>
      <c r="AF177" s="35"/>
      <c r="AG177" s="42">
        <f>VLOOKUP(AG176,CN8:CO10,2,FALSE)</f>
        <v>0</v>
      </c>
      <c r="AH177" s="37"/>
      <c r="AI177" s="35"/>
      <c r="AJ177" s="42">
        <f>VLOOKUP(AJ176,CN8:CO10,2,FALSE)</f>
        <v>90</v>
      </c>
      <c r="AK177" s="37"/>
      <c r="AL177" s="35"/>
      <c r="AM177" s="42">
        <f>VLOOKUP(AM176,CN8:CO10,2,FALSE)</f>
        <v>0</v>
      </c>
      <c r="AN177" s="37"/>
      <c r="AO177" s="35"/>
      <c r="AP177" s="42">
        <f>VLOOKUP(AP176,CN8:CO10,2,FALSE)</f>
        <v>90</v>
      </c>
      <c r="AQ177" s="66">
        <f>+F177+I177+L177+O177+R177+U177+X177+AA177+AD177+AG177+AJ177+AM177+AP177</f>
        <v>810</v>
      </c>
      <c r="AR177" s="88">
        <v>13</v>
      </c>
      <c r="AS177" s="85"/>
    </row>
    <row r="178" spans="1:45" ht="15" x14ac:dyDescent="0.2">
      <c r="A178" s="102"/>
      <c r="B178" s="112" t="s">
        <v>59</v>
      </c>
      <c r="C178" s="112"/>
      <c r="D178" s="38"/>
      <c r="E178" s="36"/>
      <c r="F178" s="75">
        <f>F175+F177</f>
        <v>592</v>
      </c>
      <c r="G178" s="38"/>
      <c r="H178" s="36"/>
      <c r="I178" s="75">
        <f>I175+I177</f>
        <v>768</v>
      </c>
      <c r="J178" s="38"/>
      <c r="K178" s="36"/>
      <c r="L178" s="76">
        <f>L177+L175</f>
        <v>749</v>
      </c>
      <c r="M178" s="38"/>
      <c r="N178" s="36"/>
      <c r="O178" s="75">
        <f>O175+O177</f>
        <v>669</v>
      </c>
      <c r="P178" s="38"/>
      <c r="Q178" s="36"/>
      <c r="R178" s="75">
        <f>R175+R177</f>
        <v>755</v>
      </c>
      <c r="S178" s="38"/>
      <c r="T178" s="36"/>
      <c r="U178" s="76">
        <f>U177+U175</f>
        <v>786</v>
      </c>
      <c r="V178" s="38"/>
      <c r="W178" s="36"/>
      <c r="X178" s="76">
        <f>X177+X175</f>
        <v>712</v>
      </c>
      <c r="Y178" s="38"/>
      <c r="Z178" s="36"/>
      <c r="AA178" s="76">
        <f>AA177+AA175</f>
        <v>793</v>
      </c>
      <c r="AB178" s="38"/>
      <c r="AC178" s="36"/>
      <c r="AD178" s="76">
        <f>AD177+AD175</f>
        <v>712</v>
      </c>
      <c r="AE178" s="38"/>
      <c r="AF178" s="36"/>
      <c r="AG178" s="76">
        <f>AG177+AG175</f>
        <v>655</v>
      </c>
      <c r="AH178" s="38"/>
      <c r="AI178" s="36"/>
      <c r="AJ178" s="75">
        <f>AJ175+AJ177</f>
        <v>786</v>
      </c>
      <c r="AK178" s="38"/>
      <c r="AL178" s="36"/>
      <c r="AM178" s="76">
        <f>AM177+AM175</f>
        <v>571</v>
      </c>
      <c r="AN178" s="38"/>
      <c r="AO178" s="36"/>
      <c r="AP178" s="76">
        <f>AP177+AP175</f>
        <v>840</v>
      </c>
      <c r="AQ178" s="66">
        <f>AQ177+AQ175</f>
        <v>9388</v>
      </c>
      <c r="AR178" s="88">
        <v>13</v>
      </c>
      <c r="AS178" s="85"/>
    </row>
    <row r="179" spans="1:45" ht="15" x14ac:dyDescent="0.2">
      <c r="A179" s="92">
        <v>12</v>
      </c>
      <c r="B179" s="113" t="s">
        <v>102</v>
      </c>
      <c r="C179" s="114"/>
      <c r="D179" s="11" t="s">
        <v>57</v>
      </c>
      <c r="E179" s="12" t="s">
        <v>58</v>
      </c>
      <c r="F179" s="13" t="s">
        <v>59</v>
      </c>
      <c r="G179" s="11" t="s">
        <v>57</v>
      </c>
      <c r="H179" s="12" t="s">
        <v>58</v>
      </c>
      <c r="I179" s="13" t="s">
        <v>59</v>
      </c>
      <c r="J179" s="11" t="s">
        <v>57</v>
      </c>
      <c r="K179" s="12" t="s">
        <v>58</v>
      </c>
      <c r="L179" s="13" t="s">
        <v>59</v>
      </c>
      <c r="M179" s="11" t="s">
        <v>57</v>
      </c>
      <c r="N179" s="12" t="s">
        <v>58</v>
      </c>
      <c r="O179" s="13" t="s">
        <v>59</v>
      </c>
      <c r="P179" s="11" t="s">
        <v>57</v>
      </c>
      <c r="Q179" s="12" t="s">
        <v>58</v>
      </c>
      <c r="R179" s="13" t="s">
        <v>59</v>
      </c>
      <c r="S179" s="11" t="s">
        <v>57</v>
      </c>
      <c r="T179" s="12" t="s">
        <v>58</v>
      </c>
      <c r="U179" s="13" t="s">
        <v>59</v>
      </c>
      <c r="V179" s="11" t="s">
        <v>57</v>
      </c>
      <c r="W179" s="12" t="s">
        <v>58</v>
      </c>
      <c r="X179" s="13" t="s">
        <v>59</v>
      </c>
      <c r="Y179" s="11" t="s">
        <v>57</v>
      </c>
      <c r="Z179" s="12" t="s">
        <v>58</v>
      </c>
      <c r="AA179" s="13" t="s">
        <v>59</v>
      </c>
      <c r="AB179" s="11" t="s">
        <v>57</v>
      </c>
      <c r="AC179" s="12" t="s">
        <v>58</v>
      </c>
      <c r="AD179" s="13" t="s">
        <v>59</v>
      </c>
      <c r="AE179" s="11" t="s">
        <v>57</v>
      </c>
      <c r="AF179" s="12" t="s">
        <v>58</v>
      </c>
      <c r="AG179" s="13" t="s">
        <v>59</v>
      </c>
      <c r="AH179" s="11" t="s">
        <v>57</v>
      </c>
      <c r="AI179" s="12" t="s">
        <v>58</v>
      </c>
      <c r="AJ179" s="13" t="s">
        <v>59</v>
      </c>
      <c r="AK179" s="11" t="s">
        <v>57</v>
      </c>
      <c r="AL179" s="12" t="s">
        <v>58</v>
      </c>
      <c r="AM179" s="13" t="s">
        <v>59</v>
      </c>
      <c r="AN179" s="11" t="s">
        <v>57</v>
      </c>
      <c r="AO179" s="12" t="s">
        <v>58</v>
      </c>
      <c r="AP179" s="13" t="s">
        <v>59</v>
      </c>
      <c r="AQ179" s="65"/>
      <c r="AR179" s="88">
        <v>13</v>
      </c>
      <c r="AS179" s="85"/>
    </row>
    <row r="180" spans="1:45" x14ac:dyDescent="0.2">
      <c r="A180" s="93"/>
      <c r="B180" s="94" t="s">
        <v>103</v>
      </c>
      <c r="C180" s="95"/>
      <c r="D180" s="25">
        <v>25</v>
      </c>
      <c r="E180" s="26">
        <v>194</v>
      </c>
      <c r="F180" s="27">
        <f t="shared" ref="F180:F191" si="157">SUM(E180:E180)</f>
        <v>194</v>
      </c>
      <c r="G180" s="25">
        <v>25</v>
      </c>
      <c r="H180" s="26">
        <v>184</v>
      </c>
      <c r="I180" s="27">
        <f t="shared" ref="I180:I191" si="158">SUM(H180:H180)</f>
        <v>184</v>
      </c>
      <c r="J180" s="25">
        <v>25</v>
      </c>
      <c r="K180" s="26">
        <v>155</v>
      </c>
      <c r="L180" s="27">
        <f t="shared" ref="L180:L191" si="159">SUM(K180:K180)</f>
        <v>155</v>
      </c>
      <c r="M180" s="25">
        <v>25</v>
      </c>
      <c r="N180" s="26">
        <v>187</v>
      </c>
      <c r="O180" s="27">
        <f t="shared" ref="O180:O191" si="160">SUM(N180:N180)</f>
        <v>187</v>
      </c>
      <c r="P180" s="25">
        <v>25</v>
      </c>
      <c r="Q180" s="26">
        <v>214</v>
      </c>
      <c r="R180" s="27">
        <f t="shared" ref="R180:R191" si="161">SUM(Q180:Q180)</f>
        <v>214</v>
      </c>
      <c r="S180" s="25">
        <v>25</v>
      </c>
      <c r="T180" s="26">
        <v>189</v>
      </c>
      <c r="U180" s="27">
        <f t="shared" ref="U180:U191" si="162">SUM(T180:T180)</f>
        <v>189</v>
      </c>
      <c r="V180" s="25">
        <v>25</v>
      </c>
      <c r="W180" s="26">
        <v>190</v>
      </c>
      <c r="X180" s="27">
        <f t="shared" ref="X180:X191" si="163">SUM(W180:W180)</f>
        <v>190</v>
      </c>
      <c r="Y180" s="25">
        <v>25</v>
      </c>
      <c r="Z180" s="26">
        <v>212</v>
      </c>
      <c r="AA180" s="27">
        <f t="shared" ref="AA180:AA191" si="164">SUM(Z180:Z180)</f>
        <v>212</v>
      </c>
      <c r="AB180" s="25">
        <v>25</v>
      </c>
      <c r="AC180" s="26">
        <v>223</v>
      </c>
      <c r="AD180" s="27">
        <f t="shared" ref="AD180:AD191" si="165">SUM(AC180:AC180)</f>
        <v>223</v>
      </c>
      <c r="AE180" s="25">
        <v>25</v>
      </c>
      <c r="AF180" s="26">
        <v>189</v>
      </c>
      <c r="AG180" s="27">
        <f t="shared" ref="AG180:AG191" si="166">SUM(AF180:AF180)</f>
        <v>189</v>
      </c>
      <c r="AH180" s="25">
        <v>25</v>
      </c>
      <c r="AI180" s="26">
        <v>162</v>
      </c>
      <c r="AJ180" s="27">
        <f t="shared" ref="AJ180:AJ191" si="167">SUM(AI180:AI180)</f>
        <v>162</v>
      </c>
      <c r="AK180" s="25">
        <v>25</v>
      </c>
      <c r="AL180" s="26">
        <v>146</v>
      </c>
      <c r="AM180" s="27">
        <f t="shared" ref="AM180:AM191" si="168">SUM(AL180:AL180)</f>
        <v>146</v>
      </c>
      <c r="AN180" s="25">
        <v>25</v>
      </c>
      <c r="AO180" s="26">
        <v>186</v>
      </c>
      <c r="AP180" s="27">
        <f t="shared" ref="AP180:AP191" si="169">SUM(AO180:AO180)</f>
        <v>186</v>
      </c>
      <c r="AQ180" s="66">
        <f t="shared" ref="AQ180:AQ188" si="170">+F180+I180+L180+O180+R180+U180+X180+AA180+AD180+AG180+AJ180+AM180+AP180</f>
        <v>2431</v>
      </c>
      <c r="AR180" s="88">
        <v>13</v>
      </c>
      <c r="AS180" s="85">
        <f t="shared" si="128"/>
        <v>187</v>
      </c>
    </row>
    <row r="181" spans="1:45" x14ac:dyDescent="0.2">
      <c r="A181" s="93"/>
      <c r="B181" s="94" t="s">
        <v>104</v>
      </c>
      <c r="C181" s="95"/>
      <c r="D181" s="25">
        <v>29</v>
      </c>
      <c r="E181" s="26">
        <v>172</v>
      </c>
      <c r="F181" s="27">
        <f t="shared" si="157"/>
        <v>172</v>
      </c>
      <c r="G181" s="25">
        <v>29</v>
      </c>
      <c r="H181" s="26">
        <v>185</v>
      </c>
      <c r="I181" s="27">
        <f t="shared" si="158"/>
        <v>185</v>
      </c>
      <c r="J181" s="25">
        <v>29</v>
      </c>
      <c r="K181" s="26">
        <v>192</v>
      </c>
      <c r="L181" s="27">
        <f t="shared" si="159"/>
        <v>192</v>
      </c>
      <c r="M181" s="25">
        <v>29</v>
      </c>
      <c r="N181" s="26">
        <v>190</v>
      </c>
      <c r="O181" s="27">
        <f t="shared" si="160"/>
        <v>190</v>
      </c>
      <c r="P181" s="25">
        <v>29</v>
      </c>
      <c r="Q181" s="26">
        <v>208</v>
      </c>
      <c r="R181" s="27">
        <f t="shared" si="161"/>
        <v>208</v>
      </c>
      <c r="S181" s="25">
        <v>29</v>
      </c>
      <c r="T181" s="26">
        <v>155</v>
      </c>
      <c r="U181" s="27">
        <f t="shared" si="162"/>
        <v>155</v>
      </c>
      <c r="V181" s="25">
        <v>29</v>
      </c>
      <c r="W181" s="26">
        <v>194</v>
      </c>
      <c r="X181" s="27">
        <f t="shared" si="163"/>
        <v>194</v>
      </c>
      <c r="Y181" s="25">
        <v>29</v>
      </c>
      <c r="Z181" s="26">
        <v>193</v>
      </c>
      <c r="AA181" s="27">
        <f t="shared" si="164"/>
        <v>193</v>
      </c>
      <c r="AB181" s="25">
        <v>29</v>
      </c>
      <c r="AC181" s="26">
        <v>176</v>
      </c>
      <c r="AD181" s="27">
        <f t="shared" si="165"/>
        <v>176</v>
      </c>
      <c r="AE181" s="25">
        <v>29</v>
      </c>
      <c r="AF181" s="26">
        <v>223</v>
      </c>
      <c r="AG181" s="27">
        <f t="shared" si="166"/>
        <v>223</v>
      </c>
      <c r="AH181" s="25">
        <v>29</v>
      </c>
      <c r="AI181" s="26">
        <v>185</v>
      </c>
      <c r="AJ181" s="27">
        <f t="shared" si="167"/>
        <v>185</v>
      </c>
      <c r="AK181" s="25">
        <v>29</v>
      </c>
      <c r="AL181" s="26">
        <v>202</v>
      </c>
      <c r="AM181" s="27">
        <f t="shared" si="168"/>
        <v>202</v>
      </c>
      <c r="AN181" s="25">
        <v>29</v>
      </c>
      <c r="AO181" s="26">
        <v>206</v>
      </c>
      <c r="AP181" s="27">
        <f t="shared" si="169"/>
        <v>206</v>
      </c>
      <c r="AQ181" s="66">
        <f t="shared" si="170"/>
        <v>2481</v>
      </c>
      <c r="AR181" s="88">
        <v>13</v>
      </c>
      <c r="AS181" s="85">
        <f t="shared" si="128"/>
        <v>190.84615384615384</v>
      </c>
    </row>
    <row r="182" spans="1:45" x14ac:dyDescent="0.2">
      <c r="A182" s="93"/>
      <c r="B182" s="94" t="s">
        <v>105</v>
      </c>
      <c r="C182" s="95"/>
      <c r="D182" s="25">
        <v>30</v>
      </c>
      <c r="E182" s="26">
        <v>164</v>
      </c>
      <c r="F182" s="27">
        <f t="shared" si="157"/>
        <v>164</v>
      </c>
      <c r="G182" s="25">
        <v>30</v>
      </c>
      <c r="H182" s="26">
        <v>154</v>
      </c>
      <c r="I182" s="27">
        <f t="shared" si="158"/>
        <v>154</v>
      </c>
      <c r="J182" s="25">
        <v>30</v>
      </c>
      <c r="K182" s="26">
        <v>187</v>
      </c>
      <c r="L182" s="27">
        <f t="shared" si="159"/>
        <v>187</v>
      </c>
      <c r="M182" s="25">
        <v>30</v>
      </c>
      <c r="N182" s="26">
        <v>179</v>
      </c>
      <c r="O182" s="27">
        <f t="shared" si="160"/>
        <v>179</v>
      </c>
      <c r="P182" s="25">
        <v>30</v>
      </c>
      <c r="Q182" s="26">
        <v>128</v>
      </c>
      <c r="R182" s="27">
        <f t="shared" si="161"/>
        <v>128</v>
      </c>
      <c r="S182" s="25">
        <v>30</v>
      </c>
      <c r="T182" s="26">
        <v>173</v>
      </c>
      <c r="U182" s="27">
        <f t="shared" si="162"/>
        <v>173</v>
      </c>
      <c r="V182" s="25">
        <v>30</v>
      </c>
      <c r="W182" s="26">
        <v>174</v>
      </c>
      <c r="X182" s="27">
        <f t="shared" si="163"/>
        <v>174</v>
      </c>
      <c r="Y182" s="25">
        <v>30</v>
      </c>
      <c r="Z182" s="26">
        <v>201</v>
      </c>
      <c r="AA182" s="27">
        <f t="shared" si="164"/>
        <v>201</v>
      </c>
      <c r="AB182" s="25">
        <v>30</v>
      </c>
      <c r="AC182" s="26">
        <v>212</v>
      </c>
      <c r="AD182" s="27">
        <f t="shared" si="165"/>
        <v>212</v>
      </c>
      <c r="AE182" s="25">
        <v>30</v>
      </c>
      <c r="AF182" s="26">
        <v>186</v>
      </c>
      <c r="AG182" s="27">
        <f t="shared" si="166"/>
        <v>186</v>
      </c>
      <c r="AH182" s="25">
        <v>30</v>
      </c>
      <c r="AI182" s="26">
        <v>168</v>
      </c>
      <c r="AJ182" s="27">
        <f t="shared" si="167"/>
        <v>168</v>
      </c>
      <c r="AK182" s="25">
        <v>30</v>
      </c>
      <c r="AL182" s="26">
        <v>179</v>
      </c>
      <c r="AM182" s="27">
        <f t="shared" si="168"/>
        <v>179</v>
      </c>
      <c r="AN182" s="25">
        <v>30</v>
      </c>
      <c r="AO182" s="26">
        <v>160</v>
      </c>
      <c r="AP182" s="27">
        <f t="shared" si="169"/>
        <v>160</v>
      </c>
      <c r="AQ182" s="66">
        <f t="shared" si="170"/>
        <v>2265</v>
      </c>
      <c r="AR182" s="88">
        <v>13</v>
      </c>
      <c r="AS182" s="85">
        <f t="shared" si="128"/>
        <v>174.23076923076923</v>
      </c>
    </row>
    <row r="183" spans="1:45" x14ac:dyDescent="0.2">
      <c r="A183" s="93"/>
      <c r="B183" s="94" t="s">
        <v>106</v>
      </c>
      <c r="C183" s="95"/>
      <c r="D183" s="25"/>
      <c r="E183" s="26"/>
      <c r="F183" s="27">
        <f t="shared" si="157"/>
        <v>0</v>
      </c>
      <c r="G183" s="25"/>
      <c r="H183" s="26"/>
      <c r="I183" s="27">
        <f t="shared" si="158"/>
        <v>0</v>
      </c>
      <c r="J183" s="25"/>
      <c r="K183" s="26"/>
      <c r="L183" s="27">
        <f t="shared" si="159"/>
        <v>0</v>
      </c>
      <c r="M183" s="25"/>
      <c r="N183" s="26"/>
      <c r="O183" s="27">
        <f t="shared" si="160"/>
        <v>0</v>
      </c>
      <c r="P183" s="25"/>
      <c r="Q183" s="26"/>
      <c r="R183" s="27">
        <f t="shared" si="161"/>
        <v>0</v>
      </c>
      <c r="S183" s="25"/>
      <c r="T183" s="26"/>
      <c r="U183" s="27">
        <f t="shared" si="162"/>
        <v>0</v>
      </c>
      <c r="V183" s="25"/>
      <c r="W183" s="26"/>
      <c r="X183" s="27">
        <f t="shared" si="163"/>
        <v>0</v>
      </c>
      <c r="Y183" s="25"/>
      <c r="Z183" s="26"/>
      <c r="AA183" s="27">
        <f t="shared" si="164"/>
        <v>0</v>
      </c>
      <c r="AB183" s="25"/>
      <c r="AC183" s="26"/>
      <c r="AD183" s="27">
        <f t="shared" si="165"/>
        <v>0</v>
      </c>
      <c r="AE183" s="25"/>
      <c r="AF183" s="26"/>
      <c r="AG183" s="27">
        <f t="shared" si="166"/>
        <v>0</v>
      </c>
      <c r="AH183" s="25"/>
      <c r="AI183" s="26"/>
      <c r="AJ183" s="27">
        <f t="shared" si="167"/>
        <v>0</v>
      </c>
      <c r="AK183" s="25"/>
      <c r="AL183" s="26"/>
      <c r="AM183" s="27">
        <f t="shared" si="168"/>
        <v>0</v>
      </c>
      <c r="AN183" s="25"/>
      <c r="AO183" s="26"/>
      <c r="AP183" s="27">
        <f t="shared" si="169"/>
        <v>0</v>
      </c>
      <c r="AQ183" s="66">
        <f t="shared" si="170"/>
        <v>0</v>
      </c>
      <c r="AR183" s="88">
        <v>13</v>
      </c>
      <c r="AS183" s="85">
        <f t="shared" si="128"/>
        <v>0</v>
      </c>
    </row>
    <row r="184" spans="1:45" hidden="1" x14ac:dyDescent="0.2">
      <c r="A184" s="93"/>
      <c r="B184" s="97"/>
      <c r="C184" s="95"/>
      <c r="D184" s="25"/>
      <c r="E184" s="26"/>
      <c r="F184" s="27">
        <f t="shared" si="157"/>
        <v>0</v>
      </c>
      <c r="G184" s="25"/>
      <c r="H184" s="26"/>
      <c r="I184" s="27">
        <f t="shared" si="158"/>
        <v>0</v>
      </c>
      <c r="J184" s="25"/>
      <c r="K184" s="26"/>
      <c r="L184" s="27">
        <f t="shared" si="159"/>
        <v>0</v>
      </c>
      <c r="M184" s="25"/>
      <c r="N184" s="26"/>
      <c r="O184" s="27">
        <f t="shared" si="160"/>
        <v>0</v>
      </c>
      <c r="P184" s="25"/>
      <c r="Q184" s="26"/>
      <c r="R184" s="27">
        <f t="shared" si="161"/>
        <v>0</v>
      </c>
      <c r="S184" s="25"/>
      <c r="T184" s="26"/>
      <c r="U184" s="27">
        <f t="shared" si="162"/>
        <v>0</v>
      </c>
      <c r="V184" s="25"/>
      <c r="W184" s="26"/>
      <c r="X184" s="27">
        <f t="shared" si="163"/>
        <v>0</v>
      </c>
      <c r="Y184" s="25"/>
      <c r="Z184" s="26"/>
      <c r="AA184" s="27">
        <f t="shared" si="164"/>
        <v>0</v>
      </c>
      <c r="AB184" s="25"/>
      <c r="AC184" s="26"/>
      <c r="AD184" s="27">
        <f t="shared" si="165"/>
        <v>0</v>
      </c>
      <c r="AE184" s="25"/>
      <c r="AF184" s="26"/>
      <c r="AG184" s="27">
        <f t="shared" si="166"/>
        <v>0</v>
      </c>
      <c r="AH184" s="25"/>
      <c r="AI184" s="26"/>
      <c r="AJ184" s="27">
        <f t="shared" si="167"/>
        <v>0</v>
      </c>
      <c r="AK184" s="25"/>
      <c r="AL184" s="26"/>
      <c r="AM184" s="27">
        <f t="shared" si="168"/>
        <v>0</v>
      </c>
      <c r="AN184" s="25"/>
      <c r="AO184" s="26"/>
      <c r="AP184" s="27">
        <f t="shared" si="169"/>
        <v>0</v>
      </c>
      <c r="AQ184" s="66">
        <f t="shared" si="170"/>
        <v>0</v>
      </c>
      <c r="AR184" s="88">
        <v>13</v>
      </c>
      <c r="AS184" s="85">
        <f t="shared" si="128"/>
        <v>0</v>
      </c>
    </row>
    <row r="185" spans="1:45" hidden="1" x14ac:dyDescent="0.2">
      <c r="A185" s="93"/>
      <c r="B185" s="97"/>
      <c r="C185" s="95"/>
      <c r="D185" s="28"/>
      <c r="E185" s="29"/>
      <c r="F185" s="27">
        <f t="shared" si="157"/>
        <v>0</v>
      </c>
      <c r="G185" s="28"/>
      <c r="H185" s="29"/>
      <c r="I185" s="27">
        <f t="shared" si="158"/>
        <v>0</v>
      </c>
      <c r="J185" s="28"/>
      <c r="K185" s="29"/>
      <c r="L185" s="27">
        <f t="shared" si="159"/>
        <v>0</v>
      </c>
      <c r="M185" s="28"/>
      <c r="N185" s="29"/>
      <c r="O185" s="27">
        <f t="shared" si="160"/>
        <v>0</v>
      </c>
      <c r="P185" s="28"/>
      <c r="Q185" s="29"/>
      <c r="R185" s="27">
        <f t="shared" si="161"/>
        <v>0</v>
      </c>
      <c r="S185" s="28"/>
      <c r="T185" s="29"/>
      <c r="U185" s="27">
        <f t="shared" si="162"/>
        <v>0</v>
      </c>
      <c r="V185" s="28"/>
      <c r="W185" s="29"/>
      <c r="X185" s="27">
        <f t="shared" si="163"/>
        <v>0</v>
      </c>
      <c r="Y185" s="28"/>
      <c r="Z185" s="29"/>
      <c r="AA185" s="27">
        <f t="shared" si="164"/>
        <v>0</v>
      </c>
      <c r="AB185" s="28"/>
      <c r="AC185" s="29"/>
      <c r="AD185" s="27">
        <f t="shared" si="165"/>
        <v>0</v>
      </c>
      <c r="AE185" s="28"/>
      <c r="AF185" s="29"/>
      <c r="AG185" s="27">
        <f t="shared" si="166"/>
        <v>0</v>
      </c>
      <c r="AH185" s="28"/>
      <c r="AI185" s="29"/>
      <c r="AJ185" s="27">
        <f t="shared" si="167"/>
        <v>0</v>
      </c>
      <c r="AK185" s="28"/>
      <c r="AL185" s="29"/>
      <c r="AM185" s="27">
        <f t="shared" si="168"/>
        <v>0</v>
      </c>
      <c r="AN185" s="28"/>
      <c r="AO185" s="29"/>
      <c r="AP185" s="27">
        <f t="shared" si="169"/>
        <v>0</v>
      </c>
      <c r="AQ185" s="66">
        <f t="shared" si="170"/>
        <v>0</v>
      </c>
      <c r="AR185" s="88">
        <v>13</v>
      </c>
      <c r="AS185" s="85">
        <f t="shared" si="128"/>
        <v>0</v>
      </c>
    </row>
    <row r="186" spans="1:45" hidden="1" x14ac:dyDescent="0.2">
      <c r="A186" s="93"/>
      <c r="B186" s="97"/>
      <c r="C186" s="95"/>
      <c r="D186" s="28"/>
      <c r="E186" s="29"/>
      <c r="F186" s="27">
        <f t="shared" si="157"/>
        <v>0</v>
      </c>
      <c r="G186" s="28"/>
      <c r="H186" s="29"/>
      <c r="I186" s="27">
        <f t="shared" si="158"/>
        <v>0</v>
      </c>
      <c r="J186" s="28"/>
      <c r="K186" s="29"/>
      <c r="L186" s="27">
        <f t="shared" si="159"/>
        <v>0</v>
      </c>
      <c r="M186" s="28"/>
      <c r="N186" s="29"/>
      <c r="O186" s="27">
        <f t="shared" si="160"/>
        <v>0</v>
      </c>
      <c r="P186" s="28"/>
      <c r="Q186" s="29"/>
      <c r="R186" s="27">
        <f t="shared" si="161"/>
        <v>0</v>
      </c>
      <c r="S186" s="28"/>
      <c r="T186" s="29"/>
      <c r="U186" s="27">
        <f t="shared" si="162"/>
        <v>0</v>
      </c>
      <c r="V186" s="28"/>
      <c r="W186" s="29"/>
      <c r="X186" s="27">
        <f t="shared" si="163"/>
        <v>0</v>
      </c>
      <c r="Y186" s="28"/>
      <c r="Z186" s="29"/>
      <c r="AA186" s="27">
        <f t="shared" si="164"/>
        <v>0</v>
      </c>
      <c r="AB186" s="28"/>
      <c r="AC186" s="29"/>
      <c r="AD186" s="27">
        <f t="shared" si="165"/>
        <v>0</v>
      </c>
      <c r="AE186" s="28"/>
      <c r="AF186" s="29"/>
      <c r="AG186" s="27">
        <f t="shared" si="166"/>
        <v>0</v>
      </c>
      <c r="AH186" s="28"/>
      <c r="AI186" s="29"/>
      <c r="AJ186" s="27">
        <f t="shared" si="167"/>
        <v>0</v>
      </c>
      <c r="AK186" s="28"/>
      <c r="AL186" s="29"/>
      <c r="AM186" s="27">
        <f t="shared" si="168"/>
        <v>0</v>
      </c>
      <c r="AN186" s="28"/>
      <c r="AO186" s="29"/>
      <c r="AP186" s="27">
        <f t="shared" si="169"/>
        <v>0</v>
      </c>
      <c r="AQ186" s="66">
        <f t="shared" si="170"/>
        <v>0</v>
      </c>
      <c r="AR186" s="88">
        <v>13</v>
      </c>
      <c r="AS186" s="85">
        <f t="shared" si="128"/>
        <v>0</v>
      </c>
    </row>
    <row r="187" spans="1:45" hidden="1" x14ac:dyDescent="0.2">
      <c r="A187" s="93"/>
      <c r="B187" s="97"/>
      <c r="C187" s="95"/>
      <c r="D187" s="28"/>
      <c r="E187" s="29"/>
      <c r="F187" s="27">
        <f t="shared" si="157"/>
        <v>0</v>
      </c>
      <c r="G187" s="28"/>
      <c r="H187" s="29"/>
      <c r="I187" s="27">
        <f t="shared" si="158"/>
        <v>0</v>
      </c>
      <c r="J187" s="28"/>
      <c r="K187" s="29"/>
      <c r="L187" s="27">
        <f t="shared" si="159"/>
        <v>0</v>
      </c>
      <c r="M187" s="28"/>
      <c r="N187" s="29"/>
      <c r="O187" s="27">
        <f t="shared" si="160"/>
        <v>0</v>
      </c>
      <c r="P187" s="28"/>
      <c r="Q187" s="29"/>
      <c r="R187" s="27">
        <f t="shared" si="161"/>
        <v>0</v>
      </c>
      <c r="S187" s="28"/>
      <c r="T187" s="29"/>
      <c r="U187" s="27">
        <f t="shared" si="162"/>
        <v>0</v>
      </c>
      <c r="V187" s="28"/>
      <c r="W187" s="29"/>
      <c r="X187" s="27">
        <f t="shared" si="163"/>
        <v>0</v>
      </c>
      <c r="Y187" s="28"/>
      <c r="Z187" s="29"/>
      <c r="AA187" s="27">
        <f t="shared" si="164"/>
        <v>0</v>
      </c>
      <c r="AB187" s="28"/>
      <c r="AC187" s="29"/>
      <c r="AD187" s="27">
        <f t="shared" si="165"/>
        <v>0</v>
      </c>
      <c r="AE187" s="28"/>
      <c r="AF187" s="29"/>
      <c r="AG187" s="27">
        <f t="shared" si="166"/>
        <v>0</v>
      </c>
      <c r="AH187" s="28"/>
      <c r="AI187" s="29"/>
      <c r="AJ187" s="27">
        <f t="shared" si="167"/>
        <v>0</v>
      </c>
      <c r="AK187" s="28"/>
      <c r="AL187" s="29"/>
      <c r="AM187" s="27">
        <f t="shared" si="168"/>
        <v>0</v>
      </c>
      <c r="AN187" s="28"/>
      <c r="AO187" s="29"/>
      <c r="AP187" s="27">
        <f t="shared" si="169"/>
        <v>0</v>
      </c>
      <c r="AQ187" s="66">
        <f t="shared" si="170"/>
        <v>0</v>
      </c>
      <c r="AR187" s="88">
        <v>13</v>
      </c>
      <c r="AS187" s="85">
        <f t="shared" si="128"/>
        <v>0</v>
      </c>
    </row>
    <row r="188" spans="1:45" hidden="1" x14ac:dyDescent="0.2">
      <c r="A188" s="93"/>
      <c r="B188" s="97"/>
      <c r="C188" s="95"/>
      <c r="D188" s="28"/>
      <c r="E188" s="29"/>
      <c r="F188" s="27">
        <f t="shared" si="157"/>
        <v>0</v>
      </c>
      <c r="G188" s="28"/>
      <c r="H188" s="29"/>
      <c r="I188" s="27">
        <f t="shared" si="158"/>
        <v>0</v>
      </c>
      <c r="J188" s="28"/>
      <c r="K188" s="29"/>
      <c r="L188" s="27">
        <f t="shared" si="159"/>
        <v>0</v>
      </c>
      <c r="M188" s="28"/>
      <c r="N188" s="29"/>
      <c r="O188" s="27">
        <f t="shared" si="160"/>
        <v>0</v>
      </c>
      <c r="P188" s="28"/>
      <c r="Q188" s="29"/>
      <c r="R188" s="27">
        <f t="shared" si="161"/>
        <v>0</v>
      </c>
      <c r="S188" s="28"/>
      <c r="T188" s="29"/>
      <c r="U188" s="27">
        <f t="shared" si="162"/>
        <v>0</v>
      </c>
      <c r="V188" s="28"/>
      <c r="W188" s="29"/>
      <c r="X188" s="27">
        <f t="shared" si="163"/>
        <v>0</v>
      </c>
      <c r="Y188" s="28"/>
      <c r="Z188" s="29"/>
      <c r="AA188" s="27">
        <f t="shared" si="164"/>
        <v>0</v>
      </c>
      <c r="AB188" s="28"/>
      <c r="AC188" s="29"/>
      <c r="AD188" s="27">
        <f t="shared" si="165"/>
        <v>0</v>
      </c>
      <c r="AE188" s="28"/>
      <c r="AF188" s="29"/>
      <c r="AG188" s="27">
        <f t="shared" si="166"/>
        <v>0</v>
      </c>
      <c r="AH188" s="28"/>
      <c r="AI188" s="29"/>
      <c r="AJ188" s="27">
        <f t="shared" si="167"/>
        <v>0</v>
      </c>
      <c r="AK188" s="28"/>
      <c r="AL188" s="29"/>
      <c r="AM188" s="27">
        <f t="shared" si="168"/>
        <v>0</v>
      </c>
      <c r="AN188" s="28"/>
      <c r="AO188" s="29"/>
      <c r="AP188" s="27">
        <f t="shared" si="169"/>
        <v>0</v>
      </c>
      <c r="AQ188" s="66">
        <f t="shared" si="170"/>
        <v>0</v>
      </c>
      <c r="AR188" s="88">
        <v>13</v>
      </c>
      <c r="AS188" s="85">
        <f t="shared" si="128"/>
        <v>0</v>
      </c>
    </row>
    <row r="189" spans="1:45" hidden="1" x14ac:dyDescent="0.2">
      <c r="A189" s="93"/>
      <c r="B189" s="97"/>
      <c r="C189" s="95"/>
      <c r="D189" s="28"/>
      <c r="E189" s="29"/>
      <c r="F189" s="27">
        <f t="shared" si="157"/>
        <v>0</v>
      </c>
      <c r="G189" s="28"/>
      <c r="H189" s="29"/>
      <c r="I189" s="27">
        <f t="shared" si="158"/>
        <v>0</v>
      </c>
      <c r="J189" s="28"/>
      <c r="K189" s="29"/>
      <c r="L189" s="27">
        <f t="shared" si="159"/>
        <v>0</v>
      </c>
      <c r="M189" s="28"/>
      <c r="N189" s="29"/>
      <c r="O189" s="27">
        <f t="shared" si="160"/>
        <v>0</v>
      </c>
      <c r="P189" s="28"/>
      <c r="Q189" s="29"/>
      <c r="R189" s="27">
        <f t="shared" si="161"/>
        <v>0</v>
      </c>
      <c r="S189" s="28"/>
      <c r="T189" s="29"/>
      <c r="U189" s="27">
        <f t="shared" si="162"/>
        <v>0</v>
      </c>
      <c r="V189" s="28"/>
      <c r="W189" s="29"/>
      <c r="X189" s="27">
        <f t="shared" si="163"/>
        <v>0</v>
      </c>
      <c r="Y189" s="28"/>
      <c r="Z189" s="29"/>
      <c r="AA189" s="27">
        <f t="shared" si="164"/>
        <v>0</v>
      </c>
      <c r="AB189" s="28"/>
      <c r="AC189" s="29"/>
      <c r="AD189" s="27">
        <f t="shared" si="165"/>
        <v>0</v>
      </c>
      <c r="AE189" s="28"/>
      <c r="AF189" s="29"/>
      <c r="AG189" s="27">
        <f t="shared" si="166"/>
        <v>0</v>
      </c>
      <c r="AH189" s="28"/>
      <c r="AI189" s="29"/>
      <c r="AJ189" s="27">
        <f t="shared" si="167"/>
        <v>0</v>
      </c>
      <c r="AK189" s="28"/>
      <c r="AL189" s="29"/>
      <c r="AM189" s="27">
        <f t="shared" si="168"/>
        <v>0</v>
      </c>
      <c r="AN189" s="28"/>
      <c r="AO189" s="29"/>
      <c r="AP189" s="27">
        <f t="shared" si="169"/>
        <v>0</v>
      </c>
      <c r="AQ189" s="66"/>
      <c r="AR189" s="88">
        <v>13</v>
      </c>
      <c r="AS189" s="85">
        <f t="shared" si="128"/>
        <v>0</v>
      </c>
    </row>
    <row r="190" spans="1:45" ht="15" x14ac:dyDescent="0.2">
      <c r="A190" s="93"/>
      <c r="B190" s="98" t="s">
        <v>52</v>
      </c>
      <c r="C190" s="99"/>
      <c r="D190" s="30"/>
      <c r="E190" s="31">
        <f>SUM(E180:E189)</f>
        <v>530</v>
      </c>
      <c r="F190" s="27">
        <f t="shared" si="157"/>
        <v>530</v>
      </c>
      <c r="G190" s="30"/>
      <c r="H190" s="31">
        <f>SUM(H180:H189)</f>
        <v>523</v>
      </c>
      <c r="I190" s="27">
        <f t="shared" si="158"/>
        <v>523</v>
      </c>
      <c r="J190" s="30"/>
      <c r="K190" s="31">
        <f>SUM(K180:K189)</f>
        <v>534</v>
      </c>
      <c r="L190" s="27">
        <f t="shared" si="159"/>
        <v>534</v>
      </c>
      <c r="M190" s="30"/>
      <c r="N190" s="31">
        <f>SUM(N180:N189)</f>
        <v>556</v>
      </c>
      <c r="O190" s="27">
        <f t="shared" si="160"/>
        <v>556</v>
      </c>
      <c r="P190" s="30"/>
      <c r="Q190" s="31">
        <f>SUM(Q180:Q189)</f>
        <v>550</v>
      </c>
      <c r="R190" s="27">
        <f t="shared" si="161"/>
        <v>550</v>
      </c>
      <c r="S190" s="30"/>
      <c r="T190" s="31">
        <f>SUM(T180:T189)</f>
        <v>517</v>
      </c>
      <c r="U190" s="27">
        <f t="shared" si="162"/>
        <v>517</v>
      </c>
      <c r="V190" s="30"/>
      <c r="W190" s="31">
        <f>SUM(W180:W189)</f>
        <v>558</v>
      </c>
      <c r="X190" s="27">
        <f t="shared" si="163"/>
        <v>558</v>
      </c>
      <c r="Y190" s="30"/>
      <c r="Z190" s="31">
        <f>SUM(Z180:Z189)</f>
        <v>606</v>
      </c>
      <c r="AA190" s="27">
        <f t="shared" si="164"/>
        <v>606</v>
      </c>
      <c r="AB190" s="30"/>
      <c r="AC190" s="31">
        <f>SUM(AC180:AC189)</f>
        <v>611</v>
      </c>
      <c r="AD190" s="27">
        <f t="shared" si="165"/>
        <v>611</v>
      </c>
      <c r="AE190" s="30"/>
      <c r="AF190" s="31">
        <f>SUM(AF180:AF189)</f>
        <v>598</v>
      </c>
      <c r="AG190" s="27">
        <f t="shared" si="166"/>
        <v>598</v>
      </c>
      <c r="AH190" s="30"/>
      <c r="AI190" s="31">
        <f>SUM(AI180:AI189)</f>
        <v>515</v>
      </c>
      <c r="AJ190" s="27">
        <f t="shared" si="167"/>
        <v>515</v>
      </c>
      <c r="AK190" s="30"/>
      <c r="AL190" s="31">
        <f>SUM(AL180:AL189)</f>
        <v>527</v>
      </c>
      <c r="AM190" s="27">
        <f t="shared" si="168"/>
        <v>527</v>
      </c>
      <c r="AN190" s="30"/>
      <c r="AO190" s="31">
        <f>SUM(AO180:AO189)</f>
        <v>552</v>
      </c>
      <c r="AP190" s="27">
        <f t="shared" si="169"/>
        <v>552</v>
      </c>
      <c r="AQ190" s="66">
        <f>+F190+I190+L190+O190+R190+U190+X190+AA190+AD190+AG190+AJ190+AM190+AP190</f>
        <v>7177</v>
      </c>
      <c r="AR190" s="88">
        <v>13</v>
      </c>
      <c r="AS190" s="85"/>
    </row>
    <row r="191" spans="1:45" ht="15" x14ac:dyDescent="0.2">
      <c r="A191" s="93"/>
      <c r="B191" s="98" t="s">
        <v>53</v>
      </c>
      <c r="C191" s="99"/>
      <c r="D191" s="32">
        <f>SUM(D180:D190)</f>
        <v>84</v>
      </c>
      <c r="E191" s="33">
        <f>($D$191+E190)</f>
        <v>614</v>
      </c>
      <c r="F191" s="34">
        <f t="shared" si="157"/>
        <v>614</v>
      </c>
      <c r="G191" s="32">
        <f>SUM(G180:G190)</f>
        <v>84</v>
      </c>
      <c r="H191" s="33">
        <f>($G$191+H190)</f>
        <v>607</v>
      </c>
      <c r="I191" s="34">
        <f t="shared" si="158"/>
        <v>607</v>
      </c>
      <c r="J191" s="32">
        <f>SUM(J180:J190)</f>
        <v>84</v>
      </c>
      <c r="K191" s="33">
        <f>($J$191+K190)</f>
        <v>618</v>
      </c>
      <c r="L191" s="34">
        <f t="shared" si="159"/>
        <v>618</v>
      </c>
      <c r="M191" s="32">
        <f>SUM(M180:M190)</f>
        <v>84</v>
      </c>
      <c r="N191" s="33">
        <f>($M$191+N190)</f>
        <v>640</v>
      </c>
      <c r="O191" s="34">
        <f t="shared" si="160"/>
        <v>640</v>
      </c>
      <c r="P191" s="32">
        <f>SUM(P180:P190)</f>
        <v>84</v>
      </c>
      <c r="Q191" s="33">
        <f>($P$191+Q190)</f>
        <v>634</v>
      </c>
      <c r="R191" s="34">
        <f t="shared" si="161"/>
        <v>634</v>
      </c>
      <c r="S191" s="32">
        <f>SUM(S180:S190)</f>
        <v>84</v>
      </c>
      <c r="T191" s="33">
        <f>($S$191+T190)</f>
        <v>601</v>
      </c>
      <c r="U191" s="34">
        <f t="shared" si="162"/>
        <v>601</v>
      </c>
      <c r="V191" s="32">
        <f>SUM(V180:V190)</f>
        <v>84</v>
      </c>
      <c r="W191" s="33">
        <f>($V$191+W190)</f>
        <v>642</v>
      </c>
      <c r="X191" s="34">
        <f t="shared" si="163"/>
        <v>642</v>
      </c>
      <c r="Y191" s="32">
        <f>SUM(Y180:Y190)</f>
        <v>84</v>
      </c>
      <c r="Z191" s="33">
        <f>($Y$191+Z190)</f>
        <v>690</v>
      </c>
      <c r="AA191" s="34">
        <f t="shared" si="164"/>
        <v>690</v>
      </c>
      <c r="AB191" s="32">
        <f>SUM(AB180:AB190)</f>
        <v>84</v>
      </c>
      <c r="AC191" s="33">
        <f>($AB$191+AC190)</f>
        <v>695</v>
      </c>
      <c r="AD191" s="34">
        <f t="shared" si="165"/>
        <v>695</v>
      </c>
      <c r="AE191" s="32">
        <f>SUM(AE180:AE190)</f>
        <v>84</v>
      </c>
      <c r="AF191" s="33">
        <f>($AE$191+AF190)</f>
        <v>682</v>
      </c>
      <c r="AG191" s="34">
        <f t="shared" si="166"/>
        <v>682</v>
      </c>
      <c r="AH191" s="32">
        <f>SUM(AH180:AH190)</f>
        <v>84</v>
      </c>
      <c r="AI191" s="33">
        <f>($AH$191+AI190)</f>
        <v>599</v>
      </c>
      <c r="AJ191" s="34">
        <f t="shared" si="167"/>
        <v>599</v>
      </c>
      <c r="AK191" s="32">
        <f>SUM(AK180:AK190)</f>
        <v>84</v>
      </c>
      <c r="AL191" s="33">
        <f>($AK$191+AL190)</f>
        <v>611</v>
      </c>
      <c r="AM191" s="34">
        <f t="shared" si="168"/>
        <v>611</v>
      </c>
      <c r="AN191" s="32">
        <f>SUM(AN180:AN190)</f>
        <v>84</v>
      </c>
      <c r="AO191" s="33">
        <f>($AN$191+AO190)</f>
        <v>636</v>
      </c>
      <c r="AP191" s="34">
        <f t="shared" si="169"/>
        <v>636</v>
      </c>
      <c r="AQ191" s="66">
        <f>+F191+I191+L191+O191+R191+U191+X191+AA191+AD191+AG191+AJ191+AM191+AP191</f>
        <v>8269</v>
      </c>
      <c r="AR191" s="88">
        <v>13</v>
      </c>
      <c r="AS191" s="85"/>
    </row>
    <row r="192" spans="1:45" ht="15" x14ac:dyDescent="0.2">
      <c r="A192" s="93"/>
      <c r="B192" s="100" t="s">
        <v>54</v>
      </c>
      <c r="C192" s="95"/>
      <c r="D192" s="39"/>
      <c r="E192" s="40">
        <f>IF($E$191&gt;0,IF(E191=E175,0.5,IF(E191&gt;E175,1,0)),0)</f>
        <v>1</v>
      </c>
      <c r="F192" s="41">
        <f>IF($E$191&gt;0,IF(F191=F175,0.5,IF(F191&gt;F175,1,0)),0)</f>
        <v>1</v>
      </c>
      <c r="G192" s="39"/>
      <c r="H192" s="40">
        <f>IF($H$191&gt;0,IF(H191=H143,0.5,IF(H191&gt;H143,1,0)),0)</f>
        <v>0</v>
      </c>
      <c r="I192" s="41">
        <f>IF($H$191&gt;0,IF(I191=I143,0.5,IF(I191&gt;I143,1,0)),0)</f>
        <v>0</v>
      </c>
      <c r="J192" s="39"/>
      <c r="K192" s="40">
        <f>IF($K$191&gt;0,IF(K191=K14,0.5,IF(K191&gt;K14,1,0)),0)</f>
        <v>0</v>
      </c>
      <c r="L192" s="41">
        <f>IF($K$191&gt;0,IF(L191=L14,0.5,IF(L191&gt;L14,1,0)),0)</f>
        <v>0</v>
      </c>
      <c r="M192" s="39"/>
      <c r="N192" s="40">
        <f>IF($N$191&gt;0,IF(N191=N62,0.5,IF(N191&gt;N62,1,0)),0)</f>
        <v>0</v>
      </c>
      <c r="O192" s="41">
        <f>IF($N$191&gt;0,IF(O191=O62,0.5,IF(O191&gt;O62,1,0)),0)</f>
        <v>0</v>
      </c>
      <c r="P192" s="39"/>
      <c r="Q192" s="40">
        <f>IF($Q$191&gt;0,IF(Q191=Q111,0.5,IF(Q191&gt;Q111,1,0)),0)</f>
        <v>1</v>
      </c>
      <c r="R192" s="41">
        <f>IF($Q$191&gt;0,IF(R191=R111,0.5,IF(R191&gt;R111,1,0)),0)</f>
        <v>1</v>
      </c>
      <c r="S192" s="39"/>
      <c r="T192" s="40">
        <f>IF($T$191&gt;0,IF(T191=T79,0.5,IF(T191&gt;T79,1,0)),0)</f>
        <v>1</v>
      </c>
      <c r="U192" s="41">
        <f>IF($T$191&gt;0,IF(U191=U79,0.5,IF(U191&gt;U79,1,0)),0)</f>
        <v>1</v>
      </c>
      <c r="V192" s="39"/>
      <c r="W192" s="40">
        <f>IF($W$191&gt;0,IF(W191=W30,0.5,IF(W191&gt;W30,1,0)),0)</f>
        <v>1</v>
      </c>
      <c r="X192" s="41">
        <f>IF($W$191&gt;0,IF(X191=X30,0.5,IF(X191&gt;X30,1,0)),0)</f>
        <v>1</v>
      </c>
      <c r="Y192" s="39"/>
      <c r="Z192" s="40">
        <f>IF($Z$191&gt;0,IF(Z191=Z208,0.5,IF(Z191&gt;Z208,1,0)),0)</f>
        <v>1</v>
      </c>
      <c r="AA192" s="41">
        <f>IF($Z$191&gt;0,IF(AA191=AA208,0.5,IF(AA191&gt;AA208,1,0)),0)</f>
        <v>1</v>
      </c>
      <c r="AB192" s="39"/>
      <c r="AC192" s="40">
        <f>IF($AC$191&gt;0,IF(AC191=AC46,0.5,IF(AC191&gt;AC46,1,0)),0)</f>
        <v>1</v>
      </c>
      <c r="AD192" s="41">
        <f>IF($AC$191&gt;0,IF(AD191=AD46,0.5,IF(AD191&gt;AD46,1,0)),0)</f>
        <v>1</v>
      </c>
      <c r="AE192" s="39"/>
      <c r="AF192" s="40">
        <f>IF($AF$191&gt;0,IF(AF191=AF159,0.5,IF(AF191&gt;AF159,1,0)),0)</f>
        <v>1</v>
      </c>
      <c r="AG192" s="41">
        <f>IF($AF$191&gt;0,IF(AG191=AG159,0.5,IF(AG191&gt;AG159,1,0)),0)</f>
        <v>1</v>
      </c>
      <c r="AH192" s="39"/>
      <c r="AI192" s="40">
        <f>IF($AI$191&gt;0,IF(AI191=AI127,0.5,IF(AI191&gt;AI127,1,0)),0)</f>
        <v>0</v>
      </c>
      <c r="AJ192" s="41">
        <f>IF($AI$191&gt;0,IF(AJ191=AJ127,0.5,IF(AJ191&gt;AJ127,1,0)),0)</f>
        <v>0</v>
      </c>
      <c r="AK192" s="39"/>
      <c r="AL192" s="40">
        <f>IF($AL$191&gt;0,IF(AL191=AL224,0.5,IF(AL191&gt;AL224,1,0)),0)</f>
        <v>0</v>
      </c>
      <c r="AM192" s="41">
        <f>IF($AL$191&gt;0,IF(AM191=AM224,0.5,IF(AM191&gt;AM224,1,0)),0)</f>
        <v>0</v>
      </c>
      <c r="AN192" s="39"/>
      <c r="AO192" s="40">
        <f>IF($AO$191&gt;0,IF(AO191=AO95,0.5,IF(AO191&gt;AO95,1,0)),0)</f>
        <v>0</v>
      </c>
      <c r="AP192" s="43">
        <f>IF($AO$191&gt;0,IF(AP191=AP95,0.5,IF(AP191&gt;AP95,1,0)),0)</f>
        <v>0</v>
      </c>
      <c r="AQ192" s="66">
        <f>+F192+I192+L192+O192+R192+U192+X192+AA192+AD192+AG192+AJ192+AM192+AP192</f>
        <v>7</v>
      </c>
      <c r="AR192" s="88">
        <v>13</v>
      </c>
      <c r="AS192" s="85"/>
    </row>
    <row r="193" spans="1:45" ht="15" x14ac:dyDescent="0.2">
      <c r="A193" s="101"/>
      <c r="B193" s="100" t="s">
        <v>19</v>
      </c>
      <c r="C193" s="100"/>
      <c r="D193" s="37"/>
      <c r="E193" s="35"/>
      <c r="F193" s="42">
        <f>VLOOKUP(F192,CN8:CO10,2,FALSE)</f>
        <v>90</v>
      </c>
      <c r="G193" s="37"/>
      <c r="H193" s="35"/>
      <c r="I193" s="42">
        <f>VLOOKUP(I192,CN8:CO10,2,FALSE)</f>
        <v>0</v>
      </c>
      <c r="J193" s="37"/>
      <c r="K193" s="35"/>
      <c r="L193" s="42">
        <f>VLOOKUP(L192,CN8:CO10,2,FALSE)</f>
        <v>0</v>
      </c>
      <c r="M193" s="37"/>
      <c r="N193" s="35"/>
      <c r="O193" s="42">
        <f>VLOOKUP(O192,CN8:CO10,2,FALSE)</f>
        <v>0</v>
      </c>
      <c r="P193" s="37"/>
      <c r="Q193" s="35"/>
      <c r="R193" s="42">
        <f>VLOOKUP(R192,CN8:CO10,2,FALSE)</f>
        <v>90</v>
      </c>
      <c r="S193" s="37"/>
      <c r="T193" s="35"/>
      <c r="U193" s="42">
        <f>VLOOKUP(U192,CN8:CO10,2,FALSE)</f>
        <v>90</v>
      </c>
      <c r="V193" s="37"/>
      <c r="W193" s="35"/>
      <c r="X193" s="42">
        <f>VLOOKUP(X192,CN8:CO10,2,FALSE)</f>
        <v>90</v>
      </c>
      <c r="Y193" s="37"/>
      <c r="Z193" s="35"/>
      <c r="AA193" s="42">
        <f>VLOOKUP(AA192,CN8:CO10,2,FALSE)</f>
        <v>90</v>
      </c>
      <c r="AB193" s="37"/>
      <c r="AC193" s="35"/>
      <c r="AD193" s="42">
        <f>VLOOKUP(AD192,CN8:CO10,2,FALSE)</f>
        <v>90</v>
      </c>
      <c r="AE193" s="37"/>
      <c r="AF193" s="35"/>
      <c r="AG193" s="42">
        <f>VLOOKUP(AG192,CN8:CO10,2,FALSE)</f>
        <v>90</v>
      </c>
      <c r="AH193" s="37"/>
      <c r="AI193" s="35"/>
      <c r="AJ193" s="42">
        <f>VLOOKUP(AJ192,CN8:CO10,2,FALSE)</f>
        <v>0</v>
      </c>
      <c r="AK193" s="37"/>
      <c r="AL193" s="35"/>
      <c r="AM193" s="42">
        <f>VLOOKUP(AM192,CN8:CO10,2,FALSE)</f>
        <v>0</v>
      </c>
      <c r="AN193" s="37"/>
      <c r="AO193" s="35"/>
      <c r="AP193" s="42">
        <f>VLOOKUP(AP192,CN8:CO10,2,FALSE)</f>
        <v>0</v>
      </c>
      <c r="AQ193" s="66">
        <f>+F193+I193+L193+O193+R193+U193+X193+AA193+AD193+AG193+AJ193+AM193+AP193</f>
        <v>630</v>
      </c>
      <c r="AR193" s="88">
        <v>13</v>
      </c>
      <c r="AS193" s="85"/>
    </row>
    <row r="194" spans="1:45" ht="15" x14ac:dyDescent="0.2">
      <c r="A194" s="102"/>
      <c r="B194" s="112" t="s">
        <v>59</v>
      </c>
      <c r="C194" s="112"/>
      <c r="D194" s="38"/>
      <c r="E194" s="36"/>
      <c r="F194" s="76">
        <f>F190+F193</f>
        <v>620</v>
      </c>
      <c r="G194" s="38"/>
      <c r="H194" s="36"/>
      <c r="I194" s="75">
        <f>I191+I193</f>
        <v>607</v>
      </c>
      <c r="J194" s="38"/>
      <c r="K194" s="36"/>
      <c r="L194" s="76">
        <f>L193+L191</f>
        <v>618</v>
      </c>
      <c r="M194" s="38"/>
      <c r="N194" s="36"/>
      <c r="O194" s="75">
        <f>O191+O193</f>
        <v>640</v>
      </c>
      <c r="P194" s="38"/>
      <c r="Q194" s="36"/>
      <c r="R194" s="75">
        <f>R191+R193</f>
        <v>724</v>
      </c>
      <c r="S194" s="38"/>
      <c r="T194" s="36"/>
      <c r="U194" s="76">
        <f>U193+U191</f>
        <v>691</v>
      </c>
      <c r="V194" s="38"/>
      <c r="W194" s="36"/>
      <c r="X194" s="76">
        <f>X193+X191</f>
        <v>732</v>
      </c>
      <c r="Y194" s="38"/>
      <c r="Z194" s="36"/>
      <c r="AA194" s="76">
        <f>AA193+AA191</f>
        <v>780</v>
      </c>
      <c r="AB194" s="38"/>
      <c r="AC194" s="36"/>
      <c r="AD194" s="76">
        <f>AD193+AD191</f>
        <v>785</v>
      </c>
      <c r="AE194" s="38"/>
      <c r="AF194" s="36"/>
      <c r="AG194" s="76">
        <f>AG193+AG191</f>
        <v>772</v>
      </c>
      <c r="AH194" s="38"/>
      <c r="AI194" s="36"/>
      <c r="AJ194" s="75">
        <f>AJ191+AJ193</f>
        <v>599</v>
      </c>
      <c r="AK194" s="38"/>
      <c r="AL194" s="36"/>
      <c r="AM194" s="76">
        <f>AM193+AM191</f>
        <v>611</v>
      </c>
      <c r="AN194" s="38"/>
      <c r="AO194" s="36"/>
      <c r="AP194" s="76">
        <f>AP193+AP191</f>
        <v>636</v>
      </c>
      <c r="AQ194" s="66">
        <f>AQ193+AQ191</f>
        <v>8899</v>
      </c>
      <c r="AR194" s="88">
        <v>13</v>
      </c>
      <c r="AS194" s="85"/>
    </row>
    <row r="195" spans="1:45" ht="15" x14ac:dyDescent="0.2">
      <c r="A195" s="92">
        <v>13</v>
      </c>
      <c r="B195" s="113" t="s">
        <v>107</v>
      </c>
      <c r="C195" s="114"/>
      <c r="D195" s="11" t="s">
        <v>57</v>
      </c>
      <c r="E195" s="12" t="s">
        <v>58</v>
      </c>
      <c r="F195" s="13" t="s">
        <v>59</v>
      </c>
      <c r="G195" s="11" t="s">
        <v>57</v>
      </c>
      <c r="H195" s="12" t="s">
        <v>58</v>
      </c>
      <c r="I195" s="13" t="s">
        <v>59</v>
      </c>
      <c r="J195" s="11" t="s">
        <v>57</v>
      </c>
      <c r="K195" s="12" t="s">
        <v>58</v>
      </c>
      <c r="L195" s="13" t="s">
        <v>59</v>
      </c>
      <c r="M195" s="11" t="s">
        <v>57</v>
      </c>
      <c r="N195" s="12" t="s">
        <v>58</v>
      </c>
      <c r="O195" s="13" t="s">
        <v>59</v>
      </c>
      <c r="P195" s="11" t="s">
        <v>57</v>
      </c>
      <c r="Q195" s="12" t="s">
        <v>58</v>
      </c>
      <c r="R195" s="13" t="s">
        <v>59</v>
      </c>
      <c r="S195" s="11" t="s">
        <v>57</v>
      </c>
      <c r="T195" s="12" t="s">
        <v>58</v>
      </c>
      <c r="U195" s="13" t="s">
        <v>59</v>
      </c>
      <c r="V195" s="11" t="s">
        <v>57</v>
      </c>
      <c r="W195" s="12" t="s">
        <v>58</v>
      </c>
      <c r="X195" s="13" t="s">
        <v>59</v>
      </c>
      <c r="Y195" s="11" t="s">
        <v>57</v>
      </c>
      <c r="Z195" s="12" t="s">
        <v>58</v>
      </c>
      <c r="AA195" s="13" t="s">
        <v>59</v>
      </c>
      <c r="AB195" s="11" t="s">
        <v>57</v>
      </c>
      <c r="AC195" s="12" t="s">
        <v>58</v>
      </c>
      <c r="AD195" s="13" t="s">
        <v>59</v>
      </c>
      <c r="AE195" s="11" t="s">
        <v>57</v>
      </c>
      <c r="AF195" s="12" t="s">
        <v>58</v>
      </c>
      <c r="AG195" s="13" t="s">
        <v>59</v>
      </c>
      <c r="AH195" s="11" t="s">
        <v>57</v>
      </c>
      <c r="AI195" s="12" t="s">
        <v>58</v>
      </c>
      <c r="AJ195" s="13" t="s">
        <v>59</v>
      </c>
      <c r="AK195" s="11" t="s">
        <v>57</v>
      </c>
      <c r="AL195" s="12" t="s">
        <v>58</v>
      </c>
      <c r="AM195" s="13" t="s">
        <v>59</v>
      </c>
      <c r="AN195" s="11" t="s">
        <v>57</v>
      </c>
      <c r="AO195" s="12" t="s">
        <v>58</v>
      </c>
      <c r="AP195" s="13" t="s">
        <v>59</v>
      </c>
      <c r="AQ195" s="65"/>
      <c r="AR195" s="88">
        <v>13</v>
      </c>
      <c r="AS195" s="85"/>
    </row>
    <row r="196" spans="1:45" x14ac:dyDescent="0.2">
      <c r="A196" s="93"/>
      <c r="B196" s="94" t="s">
        <v>108</v>
      </c>
      <c r="C196" s="95"/>
      <c r="D196" s="25">
        <v>43</v>
      </c>
      <c r="E196" s="26">
        <v>169</v>
      </c>
      <c r="F196" s="27">
        <f t="shared" ref="F196:F208" si="171">SUM(E196:E196)</f>
        <v>169</v>
      </c>
      <c r="G196" s="25">
        <v>43</v>
      </c>
      <c r="H196" s="26">
        <v>192</v>
      </c>
      <c r="I196" s="27">
        <f t="shared" ref="I196:I206" si="172">SUM(H196:H196)</f>
        <v>192</v>
      </c>
      <c r="J196" s="25">
        <v>43</v>
      </c>
      <c r="K196" s="26">
        <v>188</v>
      </c>
      <c r="L196" s="27">
        <f t="shared" ref="L196:L208" si="173">SUM(K196:K196)</f>
        <v>188</v>
      </c>
      <c r="M196" s="25">
        <v>43</v>
      </c>
      <c r="N196" s="26">
        <v>154</v>
      </c>
      <c r="O196" s="27">
        <f t="shared" ref="O196:O208" si="174">SUM(N196:N196)</f>
        <v>154</v>
      </c>
      <c r="P196" s="25">
        <v>43</v>
      </c>
      <c r="Q196" s="26">
        <v>174</v>
      </c>
      <c r="R196" s="27">
        <f t="shared" ref="R196:R208" si="175">SUM(Q196:Q196)</f>
        <v>174</v>
      </c>
      <c r="S196" s="25"/>
      <c r="T196" s="26"/>
      <c r="U196" s="27">
        <f t="shared" ref="U196:U208" si="176">SUM(T196:T196)</f>
        <v>0</v>
      </c>
      <c r="V196" s="25">
        <v>43</v>
      </c>
      <c r="W196" s="26">
        <v>175</v>
      </c>
      <c r="X196" s="27">
        <f t="shared" ref="X196:X208" si="177">SUM(W196:W196)</f>
        <v>175</v>
      </c>
      <c r="Y196" s="25">
        <v>43</v>
      </c>
      <c r="Z196" s="26">
        <v>148</v>
      </c>
      <c r="AA196" s="27">
        <f t="shared" ref="AA196:AA208" si="178">SUM(Z196:Z196)</f>
        <v>148</v>
      </c>
      <c r="AB196" s="25">
        <v>43</v>
      </c>
      <c r="AC196" s="26">
        <v>147</v>
      </c>
      <c r="AD196" s="27">
        <f t="shared" ref="AD196:AD208" si="179">SUM(AC196:AC196)</f>
        <v>147</v>
      </c>
      <c r="AE196" s="25"/>
      <c r="AF196" s="26"/>
      <c r="AG196" s="27">
        <f t="shared" ref="AG196:AG208" si="180">SUM(AF196:AF196)</f>
        <v>0</v>
      </c>
      <c r="AH196" s="25">
        <v>43</v>
      </c>
      <c r="AI196" s="26">
        <v>135</v>
      </c>
      <c r="AJ196" s="27">
        <f t="shared" ref="AJ196:AJ208" si="181">SUM(AI196:AI196)</f>
        <v>135</v>
      </c>
      <c r="AK196" s="25">
        <v>43</v>
      </c>
      <c r="AL196" s="26">
        <v>160</v>
      </c>
      <c r="AM196" s="27">
        <f t="shared" ref="AM196:AM208" si="182">SUM(AL196:AL196)</f>
        <v>160</v>
      </c>
      <c r="AN196" s="25"/>
      <c r="AO196" s="26"/>
      <c r="AP196" s="27">
        <f t="shared" ref="AP196:AP208" si="183">SUM(AO196:AO196)</f>
        <v>0</v>
      </c>
      <c r="AQ196" s="66">
        <f t="shared" ref="AQ196:AQ205" si="184">+F196+I196+L196+O196+R196+U196+X196+AA196+AD196+AG196+AJ196+AM196+AP196</f>
        <v>1642</v>
      </c>
      <c r="AR196" s="88">
        <v>10</v>
      </c>
      <c r="AS196" s="85">
        <f t="shared" si="128"/>
        <v>164.2</v>
      </c>
    </row>
    <row r="197" spans="1:45" x14ac:dyDescent="0.2">
      <c r="A197" s="93"/>
      <c r="B197" s="94" t="s">
        <v>109</v>
      </c>
      <c r="C197" s="95"/>
      <c r="D197" s="25"/>
      <c r="E197" s="26"/>
      <c r="F197" s="27">
        <f t="shared" si="171"/>
        <v>0</v>
      </c>
      <c r="G197" s="25"/>
      <c r="H197" s="26"/>
      <c r="I197" s="27">
        <f t="shared" si="172"/>
        <v>0</v>
      </c>
      <c r="J197" s="25"/>
      <c r="K197" s="26"/>
      <c r="L197" s="27">
        <f t="shared" si="173"/>
        <v>0</v>
      </c>
      <c r="M197" s="25">
        <v>37</v>
      </c>
      <c r="N197" s="26">
        <v>168</v>
      </c>
      <c r="O197" s="27">
        <f t="shared" si="174"/>
        <v>168</v>
      </c>
      <c r="P197" s="25">
        <v>37</v>
      </c>
      <c r="Q197" s="26">
        <v>192</v>
      </c>
      <c r="R197" s="27">
        <f t="shared" si="175"/>
        <v>192</v>
      </c>
      <c r="S197" s="25">
        <v>37</v>
      </c>
      <c r="T197" s="26">
        <v>142</v>
      </c>
      <c r="U197" s="27">
        <f>SUM(T197:T197)</f>
        <v>142</v>
      </c>
      <c r="V197" s="25"/>
      <c r="W197" s="26"/>
      <c r="X197" s="27">
        <f>SUM(W197:W197)</f>
        <v>0</v>
      </c>
      <c r="Y197" s="25"/>
      <c r="Z197" s="26"/>
      <c r="AA197" s="27">
        <f t="shared" si="178"/>
        <v>0</v>
      </c>
      <c r="AB197" s="25"/>
      <c r="AC197" s="26"/>
      <c r="AD197" s="27">
        <f t="shared" si="179"/>
        <v>0</v>
      </c>
      <c r="AE197" s="25">
        <v>37</v>
      </c>
      <c r="AF197" s="26">
        <v>189</v>
      </c>
      <c r="AG197" s="27">
        <f t="shared" si="180"/>
        <v>189</v>
      </c>
      <c r="AH197" s="25">
        <v>37</v>
      </c>
      <c r="AI197" s="26">
        <v>122</v>
      </c>
      <c r="AJ197" s="27">
        <f t="shared" si="181"/>
        <v>122</v>
      </c>
      <c r="AK197" s="25">
        <v>37</v>
      </c>
      <c r="AL197" s="26">
        <v>201</v>
      </c>
      <c r="AM197" s="27">
        <f t="shared" si="182"/>
        <v>201</v>
      </c>
      <c r="AN197" s="25">
        <v>37</v>
      </c>
      <c r="AO197" s="26">
        <v>163</v>
      </c>
      <c r="AP197" s="27">
        <f t="shared" si="183"/>
        <v>163</v>
      </c>
      <c r="AQ197" s="66">
        <f>+F197+I197+L197+O197+R197+U197+X197+AA197+AD197+AG197+AJ197+AM197+AP197</f>
        <v>1177</v>
      </c>
      <c r="AR197" s="88">
        <v>7</v>
      </c>
      <c r="AS197" s="85">
        <f t="shared" ref="AS197:AS222" si="185">AQ197/AR197</f>
        <v>168.14285714285714</v>
      </c>
    </row>
    <row r="198" spans="1:45" x14ac:dyDescent="0.2">
      <c r="A198" s="93"/>
      <c r="B198" s="94" t="s">
        <v>110</v>
      </c>
      <c r="C198" s="95"/>
      <c r="D198" s="25">
        <v>40</v>
      </c>
      <c r="E198" s="26">
        <v>175</v>
      </c>
      <c r="F198" s="27">
        <f t="shared" si="171"/>
        <v>175</v>
      </c>
      <c r="G198" s="25">
        <v>40</v>
      </c>
      <c r="H198" s="26">
        <v>178</v>
      </c>
      <c r="I198" s="27">
        <f t="shared" si="172"/>
        <v>178</v>
      </c>
      <c r="J198" s="25">
        <v>40</v>
      </c>
      <c r="K198" s="26">
        <v>198</v>
      </c>
      <c r="L198" s="27">
        <f t="shared" si="173"/>
        <v>198</v>
      </c>
      <c r="M198" s="25"/>
      <c r="N198" s="26"/>
      <c r="O198" s="27">
        <f t="shared" si="174"/>
        <v>0</v>
      </c>
      <c r="P198" s="25"/>
      <c r="Q198" s="26"/>
      <c r="R198" s="27">
        <f t="shared" si="175"/>
        <v>0</v>
      </c>
      <c r="S198" s="25">
        <v>40</v>
      </c>
      <c r="T198" s="26">
        <v>168</v>
      </c>
      <c r="U198" s="27">
        <f>SUM(T198:T198)</f>
        <v>168</v>
      </c>
      <c r="V198" s="25">
        <v>40</v>
      </c>
      <c r="W198" s="26">
        <v>171</v>
      </c>
      <c r="X198" s="27">
        <f>SUM(W198:W198)</f>
        <v>171</v>
      </c>
      <c r="Y198" s="25">
        <v>40</v>
      </c>
      <c r="Z198" s="26">
        <v>204</v>
      </c>
      <c r="AA198" s="27">
        <f t="shared" si="178"/>
        <v>204</v>
      </c>
      <c r="AB198" s="25">
        <v>40</v>
      </c>
      <c r="AC198" s="26">
        <v>165</v>
      </c>
      <c r="AD198" s="27">
        <f t="shared" si="179"/>
        <v>165</v>
      </c>
      <c r="AE198" s="25">
        <v>40</v>
      </c>
      <c r="AF198" s="26">
        <v>155</v>
      </c>
      <c r="AG198" s="27">
        <f t="shared" si="180"/>
        <v>155</v>
      </c>
      <c r="AH198" s="25"/>
      <c r="AI198" s="26"/>
      <c r="AJ198" s="27">
        <f t="shared" si="181"/>
        <v>0</v>
      </c>
      <c r="AK198" s="25"/>
      <c r="AL198" s="26"/>
      <c r="AM198" s="27">
        <f t="shared" si="182"/>
        <v>0</v>
      </c>
      <c r="AN198" s="25">
        <v>40</v>
      </c>
      <c r="AO198" s="26">
        <v>166</v>
      </c>
      <c r="AP198" s="27">
        <f t="shared" si="183"/>
        <v>166</v>
      </c>
      <c r="AQ198" s="66">
        <f>+F198+I198+L198+O198+R198+U198+X198+AA198+AD198+AG198+AJ198+AM198+AP198</f>
        <v>1580</v>
      </c>
      <c r="AR198" s="88">
        <v>9</v>
      </c>
      <c r="AS198" s="85">
        <f t="shared" si="185"/>
        <v>175.55555555555554</v>
      </c>
    </row>
    <row r="199" spans="1:45" x14ac:dyDescent="0.2">
      <c r="A199" s="93"/>
      <c r="B199" s="94" t="s">
        <v>111</v>
      </c>
      <c r="C199" s="95"/>
      <c r="D199" s="25">
        <v>31</v>
      </c>
      <c r="E199" s="26">
        <v>169</v>
      </c>
      <c r="F199" s="27">
        <f t="shared" si="171"/>
        <v>169</v>
      </c>
      <c r="G199" s="25">
        <v>31</v>
      </c>
      <c r="H199" s="26">
        <v>195</v>
      </c>
      <c r="I199" s="27">
        <f t="shared" si="172"/>
        <v>195</v>
      </c>
      <c r="J199" s="25">
        <v>31</v>
      </c>
      <c r="K199" s="26">
        <v>153</v>
      </c>
      <c r="L199" s="27">
        <f t="shared" si="173"/>
        <v>153</v>
      </c>
      <c r="M199" s="25">
        <v>31</v>
      </c>
      <c r="N199" s="26">
        <v>162</v>
      </c>
      <c r="O199" s="27">
        <f t="shared" si="174"/>
        <v>162</v>
      </c>
      <c r="P199" s="25">
        <v>31</v>
      </c>
      <c r="Q199" s="26">
        <v>180</v>
      </c>
      <c r="R199" s="27">
        <f t="shared" si="175"/>
        <v>180</v>
      </c>
      <c r="S199" s="25">
        <v>31</v>
      </c>
      <c r="T199" s="26">
        <v>223</v>
      </c>
      <c r="U199" s="27">
        <f t="shared" si="176"/>
        <v>223</v>
      </c>
      <c r="V199" s="25">
        <v>31</v>
      </c>
      <c r="W199" s="26">
        <v>157</v>
      </c>
      <c r="X199" s="27">
        <f t="shared" si="177"/>
        <v>157</v>
      </c>
      <c r="Y199" s="25">
        <v>31</v>
      </c>
      <c r="Z199" s="26">
        <v>216</v>
      </c>
      <c r="AA199" s="27">
        <f t="shared" si="178"/>
        <v>216</v>
      </c>
      <c r="AB199" s="25">
        <v>31</v>
      </c>
      <c r="AC199" s="26">
        <v>193</v>
      </c>
      <c r="AD199" s="27">
        <f t="shared" si="179"/>
        <v>193</v>
      </c>
      <c r="AE199" s="25">
        <v>31</v>
      </c>
      <c r="AF199" s="26">
        <v>219</v>
      </c>
      <c r="AG199" s="27">
        <f t="shared" si="180"/>
        <v>219</v>
      </c>
      <c r="AH199" s="25">
        <v>31</v>
      </c>
      <c r="AI199" s="26">
        <v>208</v>
      </c>
      <c r="AJ199" s="27">
        <f t="shared" si="181"/>
        <v>208</v>
      </c>
      <c r="AK199" s="25">
        <v>31</v>
      </c>
      <c r="AL199" s="26">
        <v>161</v>
      </c>
      <c r="AM199" s="27">
        <f t="shared" si="182"/>
        <v>161</v>
      </c>
      <c r="AN199" s="25">
        <v>31</v>
      </c>
      <c r="AO199" s="26">
        <v>184</v>
      </c>
      <c r="AP199" s="27">
        <f t="shared" si="183"/>
        <v>184</v>
      </c>
      <c r="AQ199" s="66">
        <f t="shared" si="184"/>
        <v>2420</v>
      </c>
      <c r="AR199" s="88">
        <v>13</v>
      </c>
      <c r="AS199" s="85">
        <f t="shared" si="185"/>
        <v>186.15384615384616</v>
      </c>
    </row>
    <row r="200" spans="1:45" hidden="1" x14ac:dyDescent="0.2">
      <c r="A200" s="93"/>
      <c r="B200" s="97"/>
      <c r="C200" s="95"/>
      <c r="D200" s="25"/>
      <c r="E200" s="26"/>
      <c r="F200" s="27">
        <f t="shared" si="171"/>
        <v>0</v>
      </c>
      <c r="G200" s="25"/>
      <c r="H200" s="26"/>
      <c r="I200" s="27">
        <f t="shared" si="172"/>
        <v>0</v>
      </c>
      <c r="J200" s="25"/>
      <c r="K200" s="26"/>
      <c r="L200" s="27">
        <f t="shared" si="173"/>
        <v>0</v>
      </c>
      <c r="M200" s="25"/>
      <c r="N200" s="26"/>
      <c r="O200" s="27">
        <f t="shared" si="174"/>
        <v>0</v>
      </c>
      <c r="P200" s="25"/>
      <c r="Q200" s="26"/>
      <c r="R200" s="27">
        <f t="shared" si="175"/>
        <v>0</v>
      </c>
      <c r="S200" s="25"/>
      <c r="T200" s="26"/>
      <c r="U200" s="27">
        <f t="shared" si="176"/>
        <v>0</v>
      </c>
      <c r="V200" s="25"/>
      <c r="W200" s="26"/>
      <c r="X200" s="27">
        <f t="shared" si="177"/>
        <v>0</v>
      </c>
      <c r="Y200" s="25"/>
      <c r="Z200" s="26"/>
      <c r="AA200" s="27">
        <f t="shared" si="178"/>
        <v>0</v>
      </c>
      <c r="AB200" s="25"/>
      <c r="AC200" s="26"/>
      <c r="AD200" s="27">
        <f t="shared" si="179"/>
        <v>0</v>
      </c>
      <c r="AE200" s="25"/>
      <c r="AF200" s="26"/>
      <c r="AG200" s="27">
        <f t="shared" si="180"/>
        <v>0</v>
      </c>
      <c r="AH200" s="25"/>
      <c r="AI200" s="26"/>
      <c r="AJ200" s="27">
        <f t="shared" si="181"/>
        <v>0</v>
      </c>
      <c r="AK200" s="25"/>
      <c r="AL200" s="26"/>
      <c r="AM200" s="27">
        <f t="shared" si="182"/>
        <v>0</v>
      </c>
      <c r="AN200" s="25"/>
      <c r="AO200" s="26"/>
      <c r="AP200" s="27">
        <f t="shared" si="183"/>
        <v>0</v>
      </c>
      <c r="AQ200" s="66">
        <f t="shared" si="184"/>
        <v>0</v>
      </c>
      <c r="AR200" s="88">
        <v>13</v>
      </c>
      <c r="AS200" s="85">
        <f t="shared" si="185"/>
        <v>0</v>
      </c>
    </row>
    <row r="201" spans="1:45" hidden="1" x14ac:dyDescent="0.2">
      <c r="A201" s="93"/>
      <c r="B201" s="97"/>
      <c r="C201" s="95"/>
      <c r="D201" s="25"/>
      <c r="E201" s="26"/>
      <c r="F201" s="27">
        <f t="shared" si="171"/>
        <v>0</v>
      </c>
      <c r="G201" s="25"/>
      <c r="H201" s="26"/>
      <c r="I201" s="27">
        <f t="shared" si="172"/>
        <v>0</v>
      </c>
      <c r="J201" s="25"/>
      <c r="K201" s="26"/>
      <c r="L201" s="27">
        <f t="shared" si="173"/>
        <v>0</v>
      </c>
      <c r="M201" s="25"/>
      <c r="N201" s="26"/>
      <c r="O201" s="27">
        <f t="shared" si="174"/>
        <v>0</v>
      </c>
      <c r="P201" s="25"/>
      <c r="Q201" s="26"/>
      <c r="R201" s="27">
        <f t="shared" si="175"/>
        <v>0</v>
      </c>
      <c r="S201" s="25"/>
      <c r="T201" s="26"/>
      <c r="U201" s="27">
        <f t="shared" si="176"/>
        <v>0</v>
      </c>
      <c r="V201" s="25"/>
      <c r="W201" s="26"/>
      <c r="X201" s="27">
        <f t="shared" si="177"/>
        <v>0</v>
      </c>
      <c r="Y201" s="25"/>
      <c r="Z201" s="26"/>
      <c r="AA201" s="27">
        <f t="shared" si="178"/>
        <v>0</v>
      </c>
      <c r="AB201" s="25"/>
      <c r="AC201" s="26"/>
      <c r="AD201" s="27">
        <f t="shared" si="179"/>
        <v>0</v>
      </c>
      <c r="AE201" s="25"/>
      <c r="AF201" s="26"/>
      <c r="AG201" s="27">
        <f t="shared" si="180"/>
        <v>0</v>
      </c>
      <c r="AH201" s="25"/>
      <c r="AI201" s="26"/>
      <c r="AJ201" s="27">
        <f t="shared" si="181"/>
        <v>0</v>
      </c>
      <c r="AK201" s="25"/>
      <c r="AL201" s="26"/>
      <c r="AM201" s="27">
        <f t="shared" si="182"/>
        <v>0</v>
      </c>
      <c r="AN201" s="25"/>
      <c r="AO201" s="26"/>
      <c r="AP201" s="27">
        <f t="shared" si="183"/>
        <v>0</v>
      </c>
      <c r="AQ201" s="66">
        <f t="shared" si="184"/>
        <v>0</v>
      </c>
      <c r="AR201" s="88">
        <v>13</v>
      </c>
      <c r="AS201" s="85">
        <f t="shared" si="185"/>
        <v>0</v>
      </c>
    </row>
    <row r="202" spans="1:45" hidden="1" x14ac:dyDescent="0.2">
      <c r="A202" s="93"/>
      <c r="B202" s="94"/>
      <c r="C202" s="95"/>
      <c r="D202" s="28"/>
      <c r="E202" s="29"/>
      <c r="F202" s="27">
        <f t="shared" si="171"/>
        <v>0</v>
      </c>
      <c r="G202" s="28"/>
      <c r="H202" s="29"/>
      <c r="I202" s="27">
        <f t="shared" si="172"/>
        <v>0</v>
      </c>
      <c r="J202" s="28"/>
      <c r="K202" s="29"/>
      <c r="L202" s="27">
        <f t="shared" si="173"/>
        <v>0</v>
      </c>
      <c r="M202" s="28"/>
      <c r="N202" s="29"/>
      <c r="O202" s="27">
        <f t="shared" si="174"/>
        <v>0</v>
      </c>
      <c r="P202" s="28"/>
      <c r="Q202" s="29"/>
      <c r="R202" s="27">
        <f t="shared" si="175"/>
        <v>0</v>
      </c>
      <c r="S202" s="28"/>
      <c r="T202" s="29"/>
      <c r="U202" s="27">
        <f t="shared" si="176"/>
        <v>0</v>
      </c>
      <c r="V202" s="28"/>
      <c r="W202" s="29"/>
      <c r="X202" s="27">
        <f t="shared" si="177"/>
        <v>0</v>
      </c>
      <c r="Y202" s="28"/>
      <c r="Z202" s="29"/>
      <c r="AA202" s="27">
        <f t="shared" si="178"/>
        <v>0</v>
      </c>
      <c r="AB202" s="28"/>
      <c r="AC202" s="29"/>
      <c r="AD202" s="27">
        <f t="shared" si="179"/>
        <v>0</v>
      </c>
      <c r="AE202" s="28"/>
      <c r="AF202" s="29"/>
      <c r="AG202" s="27">
        <f t="shared" si="180"/>
        <v>0</v>
      </c>
      <c r="AH202" s="28"/>
      <c r="AI202" s="29"/>
      <c r="AJ202" s="27">
        <f t="shared" si="181"/>
        <v>0</v>
      </c>
      <c r="AK202" s="28"/>
      <c r="AL202" s="29"/>
      <c r="AM202" s="27">
        <f t="shared" si="182"/>
        <v>0</v>
      </c>
      <c r="AN202" s="28"/>
      <c r="AO202" s="29"/>
      <c r="AP202" s="27">
        <f t="shared" si="183"/>
        <v>0</v>
      </c>
      <c r="AQ202" s="66">
        <f t="shared" si="184"/>
        <v>0</v>
      </c>
      <c r="AR202" s="88">
        <v>13</v>
      </c>
      <c r="AS202" s="85">
        <f t="shared" si="185"/>
        <v>0</v>
      </c>
    </row>
    <row r="203" spans="1:45" hidden="1" x14ac:dyDescent="0.2">
      <c r="A203" s="93"/>
      <c r="B203" s="94"/>
      <c r="C203" s="95"/>
      <c r="D203" s="28"/>
      <c r="E203" s="29"/>
      <c r="F203" s="27">
        <f t="shared" si="171"/>
        <v>0</v>
      </c>
      <c r="G203" s="28"/>
      <c r="H203" s="29"/>
      <c r="I203" s="27">
        <f t="shared" si="172"/>
        <v>0</v>
      </c>
      <c r="J203" s="28"/>
      <c r="K203" s="29"/>
      <c r="L203" s="27">
        <f t="shared" si="173"/>
        <v>0</v>
      </c>
      <c r="M203" s="28"/>
      <c r="N203" s="29"/>
      <c r="O203" s="27">
        <f t="shared" si="174"/>
        <v>0</v>
      </c>
      <c r="P203" s="28"/>
      <c r="Q203" s="29"/>
      <c r="R203" s="27">
        <f t="shared" si="175"/>
        <v>0</v>
      </c>
      <c r="S203" s="28"/>
      <c r="T203" s="29"/>
      <c r="U203" s="27">
        <f t="shared" si="176"/>
        <v>0</v>
      </c>
      <c r="V203" s="28"/>
      <c r="W203" s="29"/>
      <c r="X203" s="27">
        <f t="shared" si="177"/>
        <v>0</v>
      </c>
      <c r="Y203" s="28"/>
      <c r="Z203" s="29"/>
      <c r="AA203" s="27">
        <f t="shared" si="178"/>
        <v>0</v>
      </c>
      <c r="AB203" s="28"/>
      <c r="AC203" s="29"/>
      <c r="AD203" s="27">
        <f t="shared" si="179"/>
        <v>0</v>
      </c>
      <c r="AE203" s="28"/>
      <c r="AF203" s="29"/>
      <c r="AG203" s="27">
        <f t="shared" si="180"/>
        <v>0</v>
      </c>
      <c r="AH203" s="28"/>
      <c r="AI203" s="29"/>
      <c r="AJ203" s="27">
        <f t="shared" si="181"/>
        <v>0</v>
      </c>
      <c r="AK203" s="28"/>
      <c r="AL203" s="29"/>
      <c r="AM203" s="27">
        <f t="shared" si="182"/>
        <v>0</v>
      </c>
      <c r="AN203" s="28"/>
      <c r="AO203" s="29"/>
      <c r="AP203" s="27">
        <f t="shared" si="183"/>
        <v>0</v>
      </c>
      <c r="AQ203" s="66">
        <f t="shared" si="184"/>
        <v>0</v>
      </c>
      <c r="AR203" s="88">
        <v>13</v>
      </c>
      <c r="AS203" s="85">
        <f t="shared" si="185"/>
        <v>0</v>
      </c>
    </row>
    <row r="204" spans="1:45" hidden="1" x14ac:dyDescent="0.2">
      <c r="A204" s="93"/>
      <c r="B204" s="97"/>
      <c r="C204" s="95"/>
      <c r="D204" s="28"/>
      <c r="E204" s="29"/>
      <c r="F204" s="27">
        <f t="shared" si="171"/>
        <v>0</v>
      </c>
      <c r="G204" s="28"/>
      <c r="H204" s="29"/>
      <c r="I204" s="27">
        <f t="shared" si="172"/>
        <v>0</v>
      </c>
      <c r="J204" s="28"/>
      <c r="K204" s="29"/>
      <c r="L204" s="27">
        <f t="shared" si="173"/>
        <v>0</v>
      </c>
      <c r="M204" s="28"/>
      <c r="N204" s="29"/>
      <c r="O204" s="27">
        <f t="shared" si="174"/>
        <v>0</v>
      </c>
      <c r="P204" s="28"/>
      <c r="Q204" s="29"/>
      <c r="R204" s="27">
        <f t="shared" si="175"/>
        <v>0</v>
      </c>
      <c r="S204" s="28"/>
      <c r="T204" s="29"/>
      <c r="U204" s="27">
        <f t="shared" si="176"/>
        <v>0</v>
      </c>
      <c r="V204" s="28"/>
      <c r="W204" s="29"/>
      <c r="X204" s="27">
        <f t="shared" si="177"/>
        <v>0</v>
      </c>
      <c r="Y204" s="28"/>
      <c r="Z204" s="29"/>
      <c r="AA204" s="27">
        <f t="shared" si="178"/>
        <v>0</v>
      </c>
      <c r="AB204" s="28"/>
      <c r="AC204" s="29"/>
      <c r="AD204" s="27">
        <f t="shared" si="179"/>
        <v>0</v>
      </c>
      <c r="AE204" s="28"/>
      <c r="AF204" s="29"/>
      <c r="AG204" s="27">
        <f t="shared" si="180"/>
        <v>0</v>
      </c>
      <c r="AH204" s="28"/>
      <c r="AI204" s="29"/>
      <c r="AJ204" s="27">
        <f t="shared" si="181"/>
        <v>0</v>
      </c>
      <c r="AK204" s="28"/>
      <c r="AL204" s="29"/>
      <c r="AM204" s="27">
        <f t="shared" si="182"/>
        <v>0</v>
      </c>
      <c r="AN204" s="28"/>
      <c r="AO204" s="29"/>
      <c r="AP204" s="27">
        <f t="shared" si="183"/>
        <v>0</v>
      </c>
      <c r="AQ204" s="66">
        <f t="shared" si="184"/>
        <v>0</v>
      </c>
      <c r="AR204" s="88">
        <v>13</v>
      </c>
      <c r="AS204" s="85">
        <f t="shared" si="185"/>
        <v>0</v>
      </c>
    </row>
    <row r="205" spans="1:45" hidden="1" x14ac:dyDescent="0.2">
      <c r="A205" s="93"/>
      <c r="B205" s="97"/>
      <c r="C205" s="95"/>
      <c r="D205" s="28"/>
      <c r="E205" s="29"/>
      <c r="F205" s="27">
        <f t="shared" si="171"/>
        <v>0</v>
      </c>
      <c r="G205" s="28"/>
      <c r="H205" s="29"/>
      <c r="I205" s="27">
        <f t="shared" si="172"/>
        <v>0</v>
      </c>
      <c r="J205" s="28"/>
      <c r="K205" s="29"/>
      <c r="L205" s="27">
        <f t="shared" si="173"/>
        <v>0</v>
      </c>
      <c r="M205" s="28"/>
      <c r="N205" s="29"/>
      <c r="O205" s="27">
        <f t="shared" si="174"/>
        <v>0</v>
      </c>
      <c r="P205" s="28"/>
      <c r="Q205" s="29"/>
      <c r="R205" s="27">
        <f t="shared" si="175"/>
        <v>0</v>
      </c>
      <c r="S205" s="28"/>
      <c r="T205" s="29"/>
      <c r="U205" s="27">
        <f t="shared" si="176"/>
        <v>0</v>
      </c>
      <c r="V205" s="28"/>
      <c r="W205" s="29"/>
      <c r="X205" s="27">
        <f t="shared" si="177"/>
        <v>0</v>
      </c>
      <c r="Y205" s="28"/>
      <c r="Z205" s="29"/>
      <c r="AA205" s="27">
        <f t="shared" si="178"/>
        <v>0</v>
      </c>
      <c r="AB205" s="28"/>
      <c r="AC205" s="29"/>
      <c r="AD205" s="27">
        <f t="shared" si="179"/>
        <v>0</v>
      </c>
      <c r="AE205" s="28"/>
      <c r="AF205" s="29"/>
      <c r="AG205" s="27">
        <f t="shared" si="180"/>
        <v>0</v>
      </c>
      <c r="AH205" s="28"/>
      <c r="AI205" s="29"/>
      <c r="AJ205" s="27">
        <f t="shared" si="181"/>
        <v>0</v>
      </c>
      <c r="AK205" s="28"/>
      <c r="AL205" s="29"/>
      <c r="AM205" s="27">
        <f t="shared" si="182"/>
        <v>0</v>
      </c>
      <c r="AN205" s="28"/>
      <c r="AO205" s="29"/>
      <c r="AP205" s="27">
        <f t="shared" si="183"/>
        <v>0</v>
      </c>
      <c r="AQ205" s="66">
        <f t="shared" si="184"/>
        <v>0</v>
      </c>
      <c r="AR205" s="88">
        <v>13</v>
      </c>
      <c r="AS205" s="85">
        <f t="shared" si="185"/>
        <v>0</v>
      </c>
    </row>
    <row r="206" spans="1:45" hidden="1" x14ac:dyDescent="0.2">
      <c r="A206" s="93"/>
      <c r="B206" s="97"/>
      <c r="C206" s="95"/>
      <c r="D206" s="28"/>
      <c r="E206" s="29"/>
      <c r="F206" s="27">
        <f t="shared" si="171"/>
        <v>0</v>
      </c>
      <c r="G206" s="28"/>
      <c r="H206" s="29"/>
      <c r="I206" s="27">
        <f t="shared" si="172"/>
        <v>0</v>
      </c>
      <c r="J206" s="28"/>
      <c r="K206" s="29"/>
      <c r="L206" s="27">
        <f t="shared" si="173"/>
        <v>0</v>
      </c>
      <c r="M206" s="28"/>
      <c r="N206" s="29"/>
      <c r="O206" s="27">
        <f t="shared" si="174"/>
        <v>0</v>
      </c>
      <c r="P206" s="28"/>
      <c r="Q206" s="29"/>
      <c r="R206" s="27">
        <f t="shared" si="175"/>
        <v>0</v>
      </c>
      <c r="S206" s="28"/>
      <c r="T206" s="29"/>
      <c r="U206" s="27">
        <f t="shared" si="176"/>
        <v>0</v>
      </c>
      <c r="V206" s="28"/>
      <c r="W206" s="29"/>
      <c r="X206" s="27">
        <f t="shared" si="177"/>
        <v>0</v>
      </c>
      <c r="Y206" s="28"/>
      <c r="Z206" s="29"/>
      <c r="AA206" s="27">
        <f t="shared" si="178"/>
        <v>0</v>
      </c>
      <c r="AB206" s="28"/>
      <c r="AC206" s="29"/>
      <c r="AD206" s="27">
        <f t="shared" si="179"/>
        <v>0</v>
      </c>
      <c r="AE206" s="28"/>
      <c r="AF206" s="29"/>
      <c r="AG206" s="27">
        <f t="shared" si="180"/>
        <v>0</v>
      </c>
      <c r="AH206" s="28"/>
      <c r="AI206" s="29"/>
      <c r="AJ206" s="27">
        <f t="shared" si="181"/>
        <v>0</v>
      </c>
      <c r="AK206" s="28"/>
      <c r="AL206" s="29"/>
      <c r="AM206" s="27">
        <f t="shared" si="182"/>
        <v>0</v>
      </c>
      <c r="AN206" s="28"/>
      <c r="AO206" s="29"/>
      <c r="AP206" s="27">
        <f t="shared" si="183"/>
        <v>0</v>
      </c>
      <c r="AQ206" s="66"/>
      <c r="AR206" s="88">
        <v>13</v>
      </c>
      <c r="AS206" s="85">
        <f t="shared" si="185"/>
        <v>0</v>
      </c>
    </row>
    <row r="207" spans="1:45" ht="15" x14ac:dyDescent="0.2">
      <c r="A207" s="93"/>
      <c r="B207" s="98" t="s">
        <v>52</v>
      </c>
      <c r="C207" s="99"/>
      <c r="D207" s="30"/>
      <c r="E207" s="31">
        <f>SUM(E196:E206)</f>
        <v>513</v>
      </c>
      <c r="F207" s="27">
        <f t="shared" si="171"/>
        <v>513</v>
      </c>
      <c r="G207" s="30"/>
      <c r="H207" s="31">
        <f>SUM(H196:H206)</f>
        <v>565</v>
      </c>
      <c r="I207" s="27">
        <f>SUM(H207:H207)</f>
        <v>565</v>
      </c>
      <c r="J207" s="30"/>
      <c r="K207" s="31">
        <f>SUM(K196:K206)</f>
        <v>539</v>
      </c>
      <c r="L207" s="27">
        <f t="shared" si="173"/>
        <v>539</v>
      </c>
      <c r="M207" s="30"/>
      <c r="N207" s="31">
        <f>SUM(N196:N206)</f>
        <v>484</v>
      </c>
      <c r="O207" s="27">
        <f t="shared" si="174"/>
        <v>484</v>
      </c>
      <c r="P207" s="30"/>
      <c r="Q207" s="31">
        <f>SUM(Q196:Q206)</f>
        <v>546</v>
      </c>
      <c r="R207" s="27">
        <f t="shared" si="175"/>
        <v>546</v>
      </c>
      <c r="S207" s="30"/>
      <c r="T207" s="31">
        <f>SUM(T196:T206)</f>
        <v>533</v>
      </c>
      <c r="U207" s="27">
        <f t="shared" si="176"/>
        <v>533</v>
      </c>
      <c r="V207" s="30"/>
      <c r="W207" s="31">
        <f>SUM(W196:W206)</f>
        <v>503</v>
      </c>
      <c r="X207" s="27">
        <f t="shared" si="177"/>
        <v>503</v>
      </c>
      <c r="Y207" s="30"/>
      <c r="Z207" s="31">
        <f>SUM(Z196:Z206)</f>
        <v>568</v>
      </c>
      <c r="AA207" s="27">
        <f t="shared" si="178"/>
        <v>568</v>
      </c>
      <c r="AB207" s="30"/>
      <c r="AC207" s="31">
        <f>SUM(AC196:AC206)</f>
        <v>505</v>
      </c>
      <c r="AD207" s="27">
        <f t="shared" si="179"/>
        <v>505</v>
      </c>
      <c r="AE207" s="30"/>
      <c r="AF207" s="31">
        <f>SUM(AF196:AF206)</f>
        <v>563</v>
      </c>
      <c r="AG207" s="27">
        <f t="shared" si="180"/>
        <v>563</v>
      </c>
      <c r="AH207" s="30"/>
      <c r="AI207" s="31">
        <f>SUM(AI196:AI206)</f>
        <v>465</v>
      </c>
      <c r="AJ207" s="27">
        <f t="shared" si="181"/>
        <v>465</v>
      </c>
      <c r="AK207" s="30"/>
      <c r="AL207" s="31">
        <f>SUM(AL196:AL206)</f>
        <v>522</v>
      </c>
      <c r="AM207" s="27">
        <f t="shared" si="182"/>
        <v>522</v>
      </c>
      <c r="AN207" s="30"/>
      <c r="AO207" s="31">
        <f>SUM(AO196:AO206)</f>
        <v>513</v>
      </c>
      <c r="AP207" s="27">
        <f t="shared" si="183"/>
        <v>513</v>
      </c>
      <c r="AQ207" s="66">
        <f>+F207+I207+L207+O207+R207+U207+X207+AA207+AD207+AG207+AJ207+AM207+AP207</f>
        <v>6819</v>
      </c>
      <c r="AR207" s="88">
        <v>13</v>
      </c>
      <c r="AS207" s="85"/>
    </row>
    <row r="208" spans="1:45" ht="15" x14ac:dyDescent="0.2">
      <c r="A208" s="93"/>
      <c r="B208" s="98" t="s">
        <v>53</v>
      </c>
      <c r="C208" s="99"/>
      <c r="D208" s="32">
        <f>SUM(D196:D207)</f>
        <v>114</v>
      </c>
      <c r="E208" s="33">
        <f>($D$208+E207)</f>
        <v>627</v>
      </c>
      <c r="F208" s="34">
        <f t="shared" si="171"/>
        <v>627</v>
      </c>
      <c r="G208" s="32">
        <f>SUM(G196:G207)</f>
        <v>114</v>
      </c>
      <c r="H208" s="33">
        <f>($G$208+H207)</f>
        <v>679</v>
      </c>
      <c r="I208" s="34">
        <f>SUM(H208:H208)</f>
        <v>679</v>
      </c>
      <c r="J208" s="32">
        <f>SUM(J196:J207)</f>
        <v>114</v>
      </c>
      <c r="K208" s="33">
        <f>($J$208+K207)</f>
        <v>653</v>
      </c>
      <c r="L208" s="34">
        <f t="shared" si="173"/>
        <v>653</v>
      </c>
      <c r="M208" s="32">
        <f>SUM(M196:M207)</f>
        <v>111</v>
      </c>
      <c r="N208" s="33">
        <f>($M$208+N207)</f>
        <v>595</v>
      </c>
      <c r="O208" s="34">
        <f t="shared" si="174"/>
        <v>595</v>
      </c>
      <c r="P208" s="32">
        <f>SUM(P196:P207)</f>
        <v>111</v>
      </c>
      <c r="Q208" s="33">
        <f>($P$208+Q207)</f>
        <v>657</v>
      </c>
      <c r="R208" s="34">
        <f t="shared" si="175"/>
        <v>657</v>
      </c>
      <c r="S208" s="32">
        <f>SUM(S196:S207)</f>
        <v>108</v>
      </c>
      <c r="T208" s="33">
        <f>($S$208+T207)</f>
        <v>641</v>
      </c>
      <c r="U208" s="34">
        <f t="shared" si="176"/>
        <v>641</v>
      </c>
      <c r="V208" s="32">
        <f>SUM(V196:V207)</f>
        <v>114</v>
      </c>
      <c r="W208" s="33">
        <f>($V$208+W207)</f>
        <v>617</v>
      </c>
      <c r="X208" s="34">
        <f t="shared" si="177"/>
        <v>617</v>
      </c>
      <c r="Y208" s="32">
        <f>SUM(Y196:Y207)</f>
        <v>114</v>
      </c>
      <c r="Z208" s="33">
        <f>($Y$208+Z207)</f>
        <v>682</v>
      </c>
      <c r="AA208" s="34">
        <f t="shared" si="178"/>
        <v>682</v>
      </c>
      <c r="AB208" s="32">
        <f>SUM(AB196:AB207)</f>
        <v>114</v>
      </c>
      <c r="AC208" s="33">
        <f>($AB$208+AC207)</f>
        <v>619</v>
      </c>
      <c r="AD208" s="34">
        <f t="shared" si="179"/>
        <v>619</v>
      </c>
      <c r="AE208" s="32">
        <f>SUM(AE196:AE207)</f>
        <v>108</v>
      </c>
      <c r="AF208" s="33">
        <f>($AE$208+AF207)</f>
        <v>671</v>
      </c>
      <c r="AG208" s="34">
        <f t="shared" si="180"/>
        <v>671</v>
      </c>
      <c r="AH208" s="32">
        <f>SUM(AH196:AH207)</f>
        <v>111</v>
      </c>
      <c r="AI208" s="33">
        <f>($AH$208+AI207)</f>
        <v>576</v>
      </c>
      <c r="AJ208" s="34">
        <f t="shared" si="181"/>
        <v>576</v>
      </c>
      <c r="AK208" s="32">
        <f>SUM(AK196:AK207)</f>
        <v>111</v>
      </c>
      <c r="AL208" s="33">
        <f>($AK$208+AL207)</f>
        <v>633</v>
      </c>
      <c r="AM208" s="34">
        <f t="shared" si="182"/>
        <v>633</v>
      </c>
      <c r="AN208" s="32">
        <f>SUM(AN196:AN207)</f>
        <v>108</v>
      </c>
      <c r="AO208" s="33">
        <f>($AN$208+AO207)</f>
        <v>621</v>
      </c>
      <c r="AP208" s="34">
        <f t="shared" si="183"/>
        <v>621</v>
      </c>
      <c r="AQ208" s="66">
        <f>+F208+I208+L208+O208+R208+U208+X208+AA208+AD208+AG208+AJ208+AM208+AP208</f>
        <v>8271</v>
      </c>
      <c r="AR208" s="88">
        <v>13</v>
      </c>
      <c r="AS208" s="85"/>
    </row>
    <row r="209" spans="1:45" ht="15" x14ac:dyDescent="0.2">
      <c r="A209" s="93"/>
      <c r="B209" s="100" t="s">
        <v>54</v>
      </c>
      <c r="C209" s="95"/>
      <c r="D209" s="39"/>
      <c r="E209" s="40">
        <f>IF($E$208&gt;0,IF(E208=E224,0.5,IF(E208&gt;E224,1,0)),0)</f>
        <v>0</v>
      </c>
      <c r="F209" s="41">
        <f>IF($E$208&gt;0,IF(F208=F224,0.5,IF(F208&gt;F224,1,0)),0)</f>
        <v>0</v>
      </c>
      <c r="G209" s="39"/>
      <c r="H209" s="40">
        <f>IF($H$208&gt;0,IF(H208=H95,0.5,IF(H208&gt;H95,1,0)),0)</f>
        <v>1</v>
      </c>
      <c r="I209" s="41">
        <f>IF($H$208&gt;0,IF(I208=I95,0.5,IF(I208&gt;I95,1,0)),0)</f>
        <v>1</v>
      </c>
      <c r="J209" s="39"/>
      <c r="K209" s="40">
        <f>IF($K$208&gt;0,IF(K208=K46,0.5,IF(K208&gt;K46,1,0)),0)</f>
        <v>1</v>
      </c>
      <c r="L209" s="41">
        <f>IF($K$208&gt;0,IF(L208=L46,0.5,IF(L208&gt;L46,1,0)),0)</f>
        <v>1</v>
      </c>
      <c r="M209" s="39"/>
      <c r="N209" s="40">
        <f>IF($N$208&gt;0,IF(N208=N30,0.5,IF(N208&gt;N30,1,0)),0)</f>
        <v>0</v>
      </c>
      <c r="O209" s="41">
        <f>IF($N$208&gt;0,IF(O208=O30,0.5,IF(O208&gt;O30,1,0)),0)</f>
        <v>0</v>
      </c>
      <c r="P209" s="39"/>
      <c r="Q209" s="40">
        <f>IF($Q$208&gt;0,IF(Q208=Q127,0.5,IF(Q208&gt;Q127,1,0)),0)</f>
        <v>1</v>
      </c>
      <c r="R209" s="41">
        <f>IF($Q$208&gt;0,IF(R208=R127,0.5,IF(R208&gt;R127,1,0)),0)</f>
        <v>1</v>
      </c>
      <c r="S209" s="39"/>
      <c r="T209" s="40">
        <f>IF($T$208&gt;0,IF(T208=T159,0.5,IF(T208&gt;T159,1,0)),0)</f>
        <v>0</v>
      </c>
      <c r="U209" s="41">
        <f>IF($T$208&gt;0,IF(U208=U159,0.5,IF(U208&gt;U159,1,0)),0)</f>
        <v>0</v>
      </c>
      <c r="V209" s="39"/>
      <c r="W209" s="40">
        <f>IF($W$208&gt;0,IF(W208=W79,0.5,IF(W208&gt;W79,1,0)),0)</f>
        <v>0</v>
      </c>
      <c r="X209" s="41">
        <f>IF($W$208&gt;0,IF(X208=X79,0.5,IF(X208&gt;X79,1,0)),0)</f>
        <v>0</v>
      </c>
      <c r="Y209" s="39"/>
      <c r="Z209" s="40">
        <f>IF($Z$208&gt;0,IF(Z208=Z191,0.5,IF(Z208&gt;Z191,1,0)),0)</f>
        <v>0</v>
      </c>
      <c r="AA209" s="41">
        <f>IF($Z$208&gt;0,IF(AA208=AA191,0.5,IF(AA208&gt;AA191,1,0)),0)</f>
        <v>0</v>
      </c>
      <c r="AB209" s="39"/>
      <c r="AC209" s="40">
        <f>IF($AC$208&gt;0,IF(AC208=AC175,0.5,IF(AC208&gt;AC175,1,0)),0)</f>
        <v>0</v>
      </c>
      <c r="AD209" s="41">
        <f>IF($AC$208&gt;0,IF(AD208=AD175,0.5,IF(AD208&gt;AD175,1,0)),0)</f>
        <v>0</v>
      </c>
      <c r="AE209" s="39"/>
      <c r="AF209" s="40">
        <f>IF($AF$208&gt;0,IF(AF208=AF14,0.5,IF(AF208&gt;AF14,1,0)),0)</f>
        <v>1</v>
      </c>
      <c r="AG209" s="41">
        <f>IF($AF$208&gt;0,IF(AG208=AG14,0.5,IF(AG208&gt;AG14,1,0)),0)</f>
        <v>1</v>
      </c>
      <c r="AH209" s="39"/>
      <c r="AI209" s="40">
        <f>IF($AI$208&gt;0,IF(AI208=AI111,0.5,IF(AI208&gt;AI111,1,0)),0)</f>
        <v>0</v>
      </c>
      <c r="AJ209" s="41">
        <f>IF($AI$208&gt;0,IF(AJ208=AJ111,0.5,IF(AJ208&gt;AJ111,1,0)),0)</f>
        <v>0</v>
      </c>
      <c r="AK209" s="39"/>
      <c r="AL209" s="40">
        <f>IF($AL$208&gt;0,IF(AL208=AL62,0.5,IF(AL208&gt;AL62,1,0)),0)</f>
        <v>0</v>
      </c>
      <c r="AM209" s="41">
        <f>IF($AL$208&gt;0,IF(AM208=AM62,0.5,IF(AM208&gt;AM62,1,0)),0)</f>
        <v>0</v>
      </c>
      <c r="AN209" s="39"/>
      <c r="AO209" s="40">
        <f>IF($AO$208&gt;0,IF(AO208=AO143,0.5,IF(AO208&gt;AO143,1,0)),0)</f>
        <v>1</v>
      </c>
      <c r="AP209" s="43">
        <f>IF($AO$208&gt;0,IF(AP208=AP143,0.5,IF(AP208&gt;AP143,1,0)),0)</f>
        <v>1</v>
      </c>
      <c r="AQ209" s="66">
        <f>+F209+I209+L209+O209+R209+U209+X209+AA209+AD209+AG209+AJ209+AM209+AP209</f>
        <v>5</v>
      </c>
      <c r="AR209" s="88">
        <v>13</v>
      </c>
      <c r="AS209" s="85"/>
    </row>
    <row r="210" spans="1:45" ht="15" x14ac:dyDescent="0.2">
      <c r="A210" s="101"/>
      <c r="B210" s="100" t="s">
        <v>19</v>
      </c>
      <c r="C210" s="100"/>
      <c r="D210" s="37"/>
      <c r="E210" s="35"/>
      <c r="F210" s="42">
        <f>VLOOKUP(F209,CN8:CO10,2,FALSE)</f>
        <v>0</v>
      </c>
      <c r="G210" s="37"/>
      <c r="H210" s="35"/>
      <c r="I210" s="42">
        <f>VLOOKUP(I209,CN8:CO10,2,FALSE)</f>
        <v>90</v>
      </c>
      <c r="J210" s="37"/>
      <c r="K210" s="35"/>
      <c r="L210" s="42">
        <f>VLOOKUP(L209,CN8:CO10,2,FALSE)</f>
        <v>90</v>
      </c>
      <c r="M210" s="37"/>
      <c r="N210" s="35"/>
      <c r="O210" s="42">
        <f>VLOOKUP(O209,CN8:CO10,2,FALSE)</f>
        <v>0</v>
      </c>
      <c r="P210" s="37"/>
      <c r="Q210" s="35"/>
      <c r="R210" s="42">
        <f>VLOOKUP(R209,CN8:CO10,2,FALSE)</f>
        <v>90</v>
      </c>
      <c r="S210" s="37"/>
      <c r="T210" s="35"/>
      <c r="U210" s="42">
        <f>VLOOKUP(U209,CN8:CO10,2,FALSE)</f>
        <v>0</v>
      </c>
      <c r="V210" s="37"/>
      <c r="W210" s="35"/>
      <c r="X210" s="42">
        <f>VLOOKUP(X209,CN8:CO10,2,FALSE)</f>
        <v>0</v>
      </c>
      <c r="Y210" s="37"/>
      <c r="Z210" s="35"/>
      <c r="AA210" s="42">
        <f>VLOOKUP(AA209,CN8:CO10,2,FALSE)</f>
        <v>0</v>
      </c>
      <c r="AB210" s="37"/>
      <c r="AC210" s="35"/>
      <c r="AD210" s="42">
        <f>VLOOKUP(AD209,CN8:CO10,2,FALSE)</f>
        <v>0</v>
      </c>
      <c r="AE210" s="37"/>
      <c r="AF210" s="35"/>
      <c r="AG210" s="42">
        <f>VLOOKUP(AG209,CN8:CO10,2,FALSE)</f>
        <v>90</v>
      </c>
      <c r="AH210" s="37"/>
      <c r="AI210" s="35"/>
      <c r="AJ210" s="42">
        <f>VLOOKUP(AJ209,CN8:CO10,2,FALSE)</f>
        <v>0</v>
      </c>
      <c r="AK210" s="37"/>
      <c r="AL210" s="35"/>
      <c r="AM210" s="42">
        <f>VLOOKUP(AM209,CN8:CO10,2,FALSE)</f>
        <v>0</v>
      </c>
      <c r="AN210" s="37"/>
      <c r="AO210" s="35"/>
      <c r="AP210" s="42">
        <f>VLOOKUP(AP209,CN8:CO10,2,FALSE)</f>
        <v>90</v>
      </c>
      <c r="AQ210" s="66">
        <f>+F210+I210+L210+O210+R210+U210+X210+AA210+AD210+AG210+AJ210+AM210+AP210</f>
        <v>450</v>
      </c>
      <c r="AR210" s="88">
        <v>13</v>
      </c>
      <c r="AS210" s="85"/>
    </row>
    <row r="211" spans="1:45" ht="15" x14ac:dyDescent="0.2">
      <c r="A211" s="102"/>
      <c r="B211" s="112" t="s">
        <v>59</v>
      </c>
      <c r="C211" s="112"/>
      <c r="D211" s="38"/>
      <c r="E211" s="36"/>
      <c r="F211" s="75">
        <f>F208+F210</f>
        <v>627</v>
      </c>
      <c r="G211" s="38"/>
      <c r="H211" s="36"/>
      <c r="I211" s="75">
        <f>I208+I210</f>
        <v>769</v>
      </c>
      <c r="J211" s="38"/>
      <c r="K211" s="36"/>
      <c r="L211" s="76">
        <f>L210+L208</f>
        <v>743</v>
      </c>
      <c r="M211" s="38"/>
      <c r="N211" s="36"/>
      <c r="O211" s="75">
        <f>O208+O210</f>
        <v>595</v>
      </c>
      <c r="P211" s="38"/>
      <c r="Q211" s="36"/>
      <c r="R211" s="75">
        <f>R208+R210</f>
        <v>747</v>
      </c>
      <c r="S211" s="38"/>
      <c r="T211" s="36"/>
      <c r="U211" s="76">
        <f>U210+U208</f>
        <v>641</v>
      </c>
      <c r="V211" s="38"/>
      <c r="W211" s="36"/>
      <c r="X211" s="76">
        <f>X210+X208</f>
        <v>617</v>
      </c>
      <c r="Y211" s="38"/>
      <c r="Z211" s="36"/>
      <c r="AA211" s="76">
        <f>AA210+AA208</f>
        <v>682</v>
      </c>
      <c r="AB211" s="38"/>
      <c r="AC211" s="36"/>
      <c r="AD211" s="76">
        <f>AD210+AD208</f>
        <v>619</v>
      </c>
      <c r="AE211" s="38"/>
      <c r="AF211" s="36"/>
      <c r="AG211" s="76">
        <f>AG210+AG208</f>
        <v>761</v>
      </c>
      <c r="AH211" s="38"/>
      <c r="AI211" s="36"/>
      <c r="AJ211" s="75">
        <f>AJ208+AJ210</f>
        <v>576</v>
      </c>
      <c r="AK211" s="38"/>
      <c r="AL211" s="36"/>
      <c r="AM211" s="76">
        <f>AM210+AM208</f>
        <v>633</v>
      </c>
      <c r="AN211" s="38"/>
      <c r="AO211" s="36"/>
      <c r="AP211" s="76">
        <f>AP210+AP208</f>
        <v>711</v>
      </c>
      <c r="AQ211" s="66">
        <f>AQ210+AQ208</f>
        <v>8721</v>
      </c>
      <c r="AR211" s="88">
        <v>13</v>
      </c>
      <c r="AS211" s="85"/>
    </row>
    <row r="212" spans="1:45" ht="15" x14ac:dyDescent="0.2">
      <c r="A212" s="92">
        <v>14</v>
      </c>
      <c r="B212" s="113" t="s">
        <v>112</v>
      </c>
      <c r="C212" s="114"/>
      <c r="D212" s="11" t="s">
        <v>57</v>
      </c>
      <c r="E212" s="12" t="s">
        <v>58</v>
      </c>
      <c r="F212" s="13" t="s">
        <v>59</v>
      </c>
      <c r="G212" s="11" t="s">
        <v>57</v>
      </c>
      <c r="H212" s="12" t="s">
        <v>58</v>
      </c>
      <c r="I212" s="13" t="s">
        <v>59</v>
      </c>
      <c r="J212" s="11" t="s">
        <v>57</v>
      </c>
      <c r="K212" s="12" t="s">
        <v>58</v>
      </c>
      <c r="L212" s="13" t="s">
        <v>59</v>
      </c>
      <c r="M212" s="11" t="s">
        <v>57</v>
      </c>
      <c r="N212" s="12" t="s">
        <v>58</v>
      </c>
      <c r="O212" s="13" t="s">
        <v>59</v>
      </c>
      <c r="P212" s="11" t="s">
        <v>57</v>
      </c>
      <c r="Q212" s="12" t="s">
        <v>58</v>
      </c>
      <c r="R212" s="13" t="s">
        <v>59</v>
      </c>
      <c r="S212" s="11" t="s">
        <v>57</v>
      </c>
      <c r="T212" s="12" t="s">
        <v>58</v>
      </c>
      <c r="U212" s="13" t="s">
        <v>59</v>
      </c>
      <c r="V212" s="11" t="s">
        <v>57</v>
      </c>
      <c r="W212" s="12" t="s">
        <v>58</v>
      </c>
      <c r="X212" s="13" t="s">
        <v>59</v>
      </c>
      <c r="Y212" s="11" t="s">
        <v>57</v>
      </c>
      <c r="Z212" s="12" t="s">
        <v>58</v>
      </c>
      <c r="AA212" s="13" t="s">
        <v>59</v>
      </c>
      <c r="AB212" s="11" t="s">
        <v>57</v>
      </c>
      <c r="AC212" s="12" t="s">
        <v>58</v>
      </c>
      <c r="AD212" s="13" t="s">
        <v>59</v>
      </c>
      <c r="AE212" s="11" t="s">
        <v>57</v>
      </c>
      <c r="AF212" s="12" t="s">
        <v>58</v>
      </c>
      <c r="AG212" s="13" t="s">
        <v>59</v>
      </c>
      <c r="AH212" s="11" t="s">
        <v>57</v>
      </c>
      <c r="AI212" s="12" t="s">
        <v>58</v>
      </c>
      <c r="AJ212" s="13" t="s">
        <v>59</v>
      </c>
      <c r="AK212" s="11" t="s">
        <v>57</v>
      </c>
      <c r="AL212" s="12" t="s">
        <v>58</v>
      </c>
      <c r="AM212" s="13" t="s">
        <v>59</v>
      </c>
      <c r="AN212" s="11" t="s">
        <v>57</v>
      </c>
      <c r="AO212" s="12" t="s">
        <v>58</v>
      </c>
      <c r="AP212" s="13" t="s">
        <v>59</v>
      </c>
      <c r="AQ212" s="65"/>
      <c r="AR212" s="88">
        <v>13</v>
      </c>
      <c r="AS212" s="85"/>
    </row>
    <row r="213" spans="1:45" x14ac:dyDescent="0.2">
      <c r="A213" s="93"/>
      <c r="B213" s="94" t="s">
        <v>113</v>
      </c>
      <c r="C213" s="95"/>
      <c r="D213" s="25">
        <v>49</v>
      </c>
      <c r="E213" s="26">
        <v>158</v>
      </c>
      <c r="F213" s="27">
        <f t="shared" ref="F213:F224" si="186">SUM(E213:E213)</f>
        <v>158</v>
      </c>
      <c r="G213" s="25">
        <v>49</v>
      </c>
      <c r="H213" s="26">
        <v>155</v>
      </c>
      <c r="I213" s="27">
        <f t="shared" ref="I213:I224" si="187">SUM(H213:H213)</f>
        <v>155</v>
      </c>
      <c r="J213" s="25">
        <v>49</v>
      </c>
      <c r="K213" s="26">
        <v>157</v>
      </c>
      <c r="L213" s="27">
        <f t="shared" ref="L213:L224" si="188">SUM(K213:K213)</f>
        <v>157</v>
      </c>
      <c r="M213" s="25">
        <v>49</v>
      </c>
      <c r="N213" s="26">
        <v>158</v>
      </c>
      <c r="O213" s="27">
        <f t="shared" ref="O213:O224" si="189">SUM(N213:N213)</f>
        <v>158</v>
      </c>
      <c r="P213" s="25">
        <v>49</v>
      </c>
      <c r="Q213" s="26">
        <v>170</v>
      </c>
      <c r="R213" s="27">
        <f t="shared" ref="R213:R224" si="190">SUM(Q213:Q213)</f>
        <v>170</v>
      </c>
      <c r="S213" s="25">
        <v>49</v>
      </c>
      <c r="T213" s="26">
        <v>144</v>
      </c>
      <c r="U213" s="27">
        <f t="shared" ref="U213:U224" si="191">SUM(T213:T213)</f>
        <v>144</v>
      </c>
      <c r="V213" s="25">
        <v>49</v>
      </c>
      <c r="W213" s="26">
        <v>178</v>
      </c>
      <c r="X213" s="27">
        <f t="shared" ref="X213:X224" si="192">SUM(W213:W213)</f>
        <v>178</v>
      </c>
      <c r="Y213" s="25">
        <v>49</v>
      </c>
      <c r="Z213" s="26">
        <v>187</v>
      </c>
      <c r="AA213" s="27">
        <f t="shared" ref="AA213:AA224" si="193">SUM(Z213:Z213)</f>
        <v>187</v>
      </c>
      <c r="AB213" s="25">
        <v>49</v>
      </c>
      <c r="AC213" s="26">
        <v>159</v>
      </c>
      <c r="AD213" s="27">
        <f t="shared" ref="AD213:AD224" si="194">SUM(AC213:AC213)</f>
        <v>159</v>
      </c>
      <c r="AE213" s="25">
        <v>49</v>
      </c>
      <c r="AF213" s="26">
        <v>172</v>
      </c>
      <c r="AG213" s="27">
        <f t="shared" ref="AG213:AG224" si="195">SUM(AF213:AF213)</f>
        <v>172</v>
      </c>
      <c r="AH213" s="25">
        <v>49</v>
      </c>
      <c r="AI213" s="26">
        <v>110</v>
      </c>
      <c r="AJ213" s="27">
        <f t="shared" ref="AJ213:AJ224" si="196">SUM(AI213:AI213)</f>
        <v>110</v>
      </c>
      <c r="AK213" s="25">
        <v>49</v>
      </c>
      <c r="AL213" s="26">
        <v>137</v>
      </c>
      <c r="AM213" s="27">
        <f t="shared" ref="AM213:AM224" si="197">SUM(AL213:AL213)</f>
        <v>137</v>
      </c>
      <c r="AN213" s="25">
        <v>49</v>
      </c>
      <c r="AO213" s="26">
        <v>193</v>
      </c>
      <c r="AP213" s="27">
        <f t="shared" ref="AP213:AP224" si="198">SUM(AO213:AO213)</f>
        <v>193</v>
      </c>
      <c r="AQ213" s="66">
        <f t="shared" ref="AQ213:AQ219" si="199">+F213+I213+L213+O213+R213+U213+X213+AA213+AD213+AG213+AJ213+AM213+AP213</f>
        <v>2078</v>
      </c>
      <c r="AR213" s="88">
        <v>13</v>
      </c>
      <c r="AS213" s="85">
        <f t="shared" si="185"/>
        <v>159.84615384615384</v>
      </c>
    </row>
    <row r="214" spans="1:45" x14ac:dyDescent="0.2">
      <c r="A214" s="93"/>
      <c r="B214" s="94" t="s">
        <v>114</v>
      </c>
      <c r="C214" s="95"/>
      <c r="D214" s="25">
        <v>30</v>
      </c>
      <c r="E214" s="26">
        <v>230</v>
      </c>
      <c r="F214" s="27">
        <f t="shared" si="186"/>
        <v>230</v>
      </c>
      <c r="G214" s="25">
        <v>30</v>
      </c>
      <c r="H214" s="26">
        <v>166</v>
      </c>
      <c r="I214" s="27">
        <f t="shared" si="187"/>
        <v>166</v>
      </c>
      <c r="J214" s="25">
        <v>30</v>
      </c>
      <c r="K214" s="26">
        <v>182</v>
      </c>
      <c r="L214" s="27">
        <f t="shared" si="188"/>
        <v>182</v>
      </c>
      <c r="M214" s="25">
        <v>30</v>
      </c>
      <c r="N214" s="26">
        <v>194</v>
      </c>
      <c r="O214" s="27">
        <f t="shared" si="189"/>
        <v>194</v>
      </c>
      <c r="P214" s="25">
        <v>30</v>
      </c>
      <c r="Q214" s="26">
        <v>191</v>
      </c>
      <c r="R214" s="27">
        <f t="shared" si="190"/>
        <v>191</v>
      </c>
      <c r="S214" s="25">
        <v>30</v>
      </c>
      <c r="T214" s="26">
        <v>209</v>
      </c>
      <c r="U214" s="27">
        <f t="shared" si="191"/>
        <v>209</v>
      </c>
      <c r="V214" s="25">
        <v>30</v>
      </c>
      <c r="W214" s="26">
        <v>143</v>
      </c>
      <c r="X214" s="27">
        <f t="shared" si="192"/>
        <v>143</v>
      </c>
      <c r="Y214" s="25">
        <v>30</v>
      </c>
      <c r="Z214" s="26">
        <v>194</v>
      </c>
      <c r="AA214" s="27">
        <f t="shared" si="193"/>
        <v>194</v>
      </c>
      <c r="AB214" s="25">
        <v>30</v>
      </c>
      <c r="AC214" s="26">
        <v>234</v>
      </c>
      <c r="AD214" s="27">
        <f t="shared" si="194"/>
        <v>234</v>
      </c>
      <c r="AE214" s="25">
        <v>30</v>
      </c>
      <c r="AF214" s="26">
        <v>201</v>
      </c>
      <c r="AG214" s="27">
        <f t="shared" si="195"/>
        <v>201</v>
      </c>
      <c r="AH214" s="25">
        <v>30</v>
      </c>
      <c r="AI214" s="26">
        <v>194</v>
      </c>
      <c r="AJ214" s="27">
        <f t="shared" si="196"/>
        <v>194</v>
      </c>
      <c r="AK214" s="25">
        <v>30</v>
      </c>
      <c r="AL214" s="26">
        <v>191</v>
      </c>
      <c r="AM214" s="27">
        <f t="shared" si="197"/>
        <v>191</v>
      </c>
      <c r="AN214" s="25">
        <v>30</v>
      </c>
      <c r="AO214" s="26">
        <v>235</v>
      </c>
      <c r="AP214" s="27">
        <f t="shared" si="198"/>
        <v>235</v>
      </c>
      <c r="AQ214" s="66">
        <f t="shared" si="199"/>
        <v>2564</v>
      </c>
      <c r="AR214" s="88">
        <v>13</v>
      </c>
      <c r="AS214" s="85">
        <f t="shared" si="185"/>
        <v>197.23076923076923</v>
      </c>
    </row>
    <row r="215" spans="1:45" x14ac:dyDescent="0.2">
      <c r="A215" s="93"/>
      <c r="B215" s="94" t="s">
        <v>115</v>
      </c>
      <c r="C215" s="95"/>
      <c r="D215" s="25">
        <v>34</v>
      </c>
      <c r="E215" s="26">
        <v>214</v>
      </c>
      <c r="F215" s="27">
        <f t="shared" si="186"/>
        <v>214</v>
      </c>
      <c r="G215" s="25">
        <v>34</v>
      </c>
      <c r="H215" s="26">
        <v>210</v>
      </c>
      <c r="I215" s="27">
        <f t="shared" si="187"/>
        <v>210</v>
      </c>
      <c r="J215" s="25">
        <v>34</v>
      </c>
      <c r="K215" s="26">
        <v>268</v>
      </c>
      <c r="L215" s="27">
        <f t="shared" si="188"/>
        <v>268</v>
      </c>
      <c r="M215" s="25">
        <v>34</v>
      </c>
      <c r="N215" s="26">
        <v>201</v>
      </c>
      <c r="O215" s="27">
        <f t="shared" si="189"/>
        <v>201</v>
      </c>
      <c r="P215" s="25">
        <v>34</v>
      </c>
      <c r="Q215" s="26">
        <v>172</v>
      </c>
      <c r="R215" s="27">
        <f t="shared" si="190"/>
        <v>172</v>
      </c>
      <c r="S215" s="25">
        <v>34</v>
      </c>
      <c r="T215" s="26">
        <v>220</v>
      </c>
      <c r="U215" s="27">
        <f t="shared" si="191"/>
        <v>220</v>
      </c>
      <c r="V215" s="25">
        <v>34</v>
      </c>
      <c r="W215" s="26">
        <v>146</v>
      </c>
      <c r="X215" s="27">
        <f t="shared" si="192"/>
        <v>146</v>
      </c>
      <c r="Y215" s="25">
        <v>34</v>
      </c>
      <c r="Z215" s="26">
        <v>114</v>
      </c>
      <c r="AA215" s="27">
        <f t="shared" si="193"/>
        <v>114</v>
      </c>
      <c r="AB215" s="25">
        <v>34</v>
      </c>
      <c r="AC215" s="26">
        <v>166</v>
      </c>
      <c r="AD215" s="27">
        <f t="shared" si="194"/>
        <v>166</v>
      </c>
      <c r="AE215" s="25">
        <v>34</v>
      </c>
      <c r="AF215" s="26">
        <v>201</v>
      </c>
      <c r="AG215" s="27">
        <f t="shared" si="195"/>
        <v>201</v>
      </c>
      <c r="AH215" s="25">
        <v>34</v>
      </c>
      <c r="AI215" s="26">
        <v>223</v>
      </c>
      <c r="AJ215" s="27">
        <f t="shared" si="196"/>
        <v>223</v>
      </c>
      <c r="AK215" s="25">
        <v>34</v>
      </c>
      <c r="AL215" s="26">
        <v>200</v>
      </c>
      <c r="AM215" s="27">
        <f t="shared" si="197"/>
        <v>200</v>
      </c>
      <c r="AN215" s="25">
        <v>34</v>
      </c>
      <c r="AO215" s="26">
        <v>214</v>
      </c>
      <c r="AP215" s="27">
        <f t="shared" si="198"/>
        <v>214</v>
      </c>
      <c r="AQ215" s="66">
        <f t="shared" si="199"/>
        <v>2549</v>
      </c>
      <c r="AR215" s="88">
        <v>13</v>
      </c>
      <c r="AS215" s="85">
        <f t="shared" si="185"/>
        <v>196.07692307692307</v>
      </c>
    </row>
    <row r="216" spans="1:45" hidden="1" x14ac:dyDescent="0.2">
      <c r="A216" s="93"/>
      <c r="B216" s="94"/>
      <c r="C216" s="95"/>
      <c r="D216" s="25"/>
      <c r="E216" s="26"/>
      <c r="F216" s="27">
        <f t="shared" si="186"/>
        <v>0</v>
      </c>
      <c r="G216" s="25"/>
      <c r="H216" s="26"/>
      <c r="I216" s="27">
        <f t="shared" si="187"/>
        <v>0</v>
      </c>
      <c r="J216" s="25"/>
      <c r="K216" s="26"/>
      <c r="L216" s="27">
        <f t="shared" si="188"/>
        <v>0</v>
      </c>
      <c r="M216" s="25"/>
      <c r="N216" s="26"/>
      <c r="O216" s="27">
        <f t="shared" si="189"/>
        <v>0</v>
      </c>
      <c r="P216" s="25"/>
      <c r="Q216" s="26"/>
      <c r="R216" s="27">
        <f t="shared" si="190"/>
        <v>0</v>
      </c>
      <c r="S216" s="25"/>
      <c r="T216" s="26"/>
      <c r="U216" s="27">
        <f t="shared" si="191"/>
        <v>0</v>
      </c>
      <c r="V216" s="25"/>
      <c r="W216" s="26"/>
      <c r="X216" s="27">
        <f t="shared" si="192"/>
        <v>0</v>
      </c>
      <c r="Y216" s="25"/>
      <c r="Z216" s="26"/>
      <c r="AA216" s="27">
        <f t="shared" si="193"/>
        <v>0</v>
      </c>
      <c r="AB216" s="25"/>
      <c r="AC216" s="26"/>
      <c r="AD216" s="27">
        <f t="shared" si="194"/>
        <v>0</v>
      </c>
      <c r="AE216" s="25"/>
      <c r="AF216" s="26"/>
      <c r="AG216" s="27">
        <f t="shared" si="195"/>
        <v>0</v>
      </c>
      <c r="AH216" s="25"/>
      <c r="AI216" s="26"/>
      <c r="AJ216" s="27">
        <f t="shared" si="196"/>
        <v>0</v>
      </c>
      <c r="AK216" s="25"/>
      <c r="AL216" s="26"/>
      <c r="AM216" s="27">
        <f t="shared" si="197"/>
        <v>0</v>
      </c>
      <c r="AN216" s="25"/>
      <c r="AO216" s="26"/>
      <c r="AP216" s="27">
        <f t="shared" si="198"/>
        <v>0</v>
      </c>
      <c r="AQ216" s="66">
        <f t="shared" si="199"/>
        <v>0</v>
      </c>
      <c r="AR216" s="88">
        <v>13</v>
      </c>
      <c r="AS216" s="85">
        <f t="shared" si="185"/>
        <v>0</v>
      </c>
    </row>
    <row r="217" spans="1:45" hidden="1" x14ac:dyDescent="0.2">
      <c r="A217" s="93"/>
      <c r="B217" s="94"/>
      <c r="C217" s="95"/>
      <c r="D217" s="25"/>
      <c r="E217" s="26"/>
      <c r="F217" s="27">
        <f t="shared" si="186"/>
        <v>0</v>
      </c>
      <c r="G217" s="25"/>
      <c r="H217" s="26"/>
      <c r="I217" s="27">
        <f t="shared" si="187"/>
        <v>0</v>
      </c>
      <c r="J217" s="25"/>
      <c r="K217" s="26"/>
      <c r="L217" s="27">
        <f t="shared" si="188"/>
        <v>0</v>
      </c>
      <c r="M217" s="25"/>
      <c r="N217" s="26"/>
      <c r="O217" s="27">
        <f t="shared" si="189"/>
        <v>0</v>
      </c>
      <c r="P217" s="25"/>
      <c r="Q217" s="26"/>
      <c r="R217" s="27">
        <f t="shared" si="190"/>
        <v>0</v>
      </c>
      <c r="S217" s="25"/>
      <c r="T217" s="26"/>
      <c r="U217" s="27">
        <f t="shared" si="191"/>
        <v>0</v>
      </c>
      <c r="V217" s="25"/>
      <c r="W217" s="26"/>
      <c r="X217" s="27">
        <f t="shared" si="192"/>
        <v>0</v>
      </c>
      <c r="Y217" s="25"/>
      <c r="Z217" s="26"/>
      <c r="AA217" s="27">
        <f t="shared" si="193"/>
        <v>0</v>
      </c>
      <c r="AB217" s="25"/>
      <c r="AC217" s="26"/>
      <c r="AD217" s="27">
        <f t="shared" si="194"/>
        <v>0</v>
      </c>
      <c r="AE217" s="25"/>
      <c r="AF217" s="26"/>
      <c r="AG217" s="27">
        <f t="shared" si="195"/>
        <v>0</v>
      </c>
      <c r="AH217" s="25"/>
      <c r="AI217" s="26"/>
      <c r="AJ217" s="27">
        <f t="shared" si="196"/>
        <v>0</v>
      </c>
      <c r="AK217" s="25"/>
      <c r="AL217" s="26"/>
      <c r="AM217" s="27">
        <f t="shared" si="197"/>
        <v>0</v>
      </c>
      <c r="AN217" s="25"/>
      <c r="AO217" s="26"/>
      <c r="AP217" s="27">
        <f t="shared" si="198"/>
        <v>0</v>
      </c>
      <c r="AQ217" s="66">
        <f t="shared" si="199"/>
        <v>0</v>
      </c>
      <c r="AR217" s="88">
        <v>13</v>
      </c>
      <c r="AS217" s="85">
        <f t="shared" si="185"/>
        <v>0</v>
      </c>
    </row>
    <row r="218" spans="1:45" hidden="1" x14ac:dyDescent="0.2">
      <c r="A218" s="93"/>
      <c r="B218" s="97"/>
      <c r="C218" s="95"/>
      <c r="D218" s="28"/>
      <c r="E218" s="29"/>
      <c r="F218" s="27">
        <f t="shared" si="186"/>
        <v>0</v>
      </c>
      <c r="G218" s="28"/>
      <c r="H218" s="29"/>
      <c r="I218" s="27">
        <f t="shared" si="187"/>
        <v>0</v>
      </c>
      <c r="J218" s="28"/>
      <c r="K218" s="29"/>
      <c r="L218" s="27">
        <f t="shared" si="188"/>
        <v>0</v>
      </c>
      <c r="M218" s="28"/>
      <c r="N218" s="29"/>
      <c r="O218" s="27">
        <f t="shared" si="189"/>
        <v>0</v>
      </c>
      <c r="P218" s="28"/>
      <c r="Q218" s="29"/>
      <c r="R218" s="27">
        <f t="shared" si="190"/>
        <v>0</v>
      </c>
      <c r="S218" s="28"/>
      <c r="T218" s="29"/>
      <c r="U218" s="27">
        <f t="shared" si="191"/>
        <v>0</v>
      </c>
      <c r="V218" s="28"/>
      <c r="W218" s="29"/>
      <c r="X218" s="27">
        <f t="shared" si="192"/>
        <v>0</v>
      </c>
      <c r="Y218" s="28"/>
      <c r="Z218" s="29"/>
      <c r="AA218" s="27">
        <f t="shared" si="193"/>
        <v>0</v>
      </c>
      <c r="AB218" s="28"/>
      <c r="AC218" s="29"/>
      <c r="AD218" s="27">
        <f t="shared" si="194"/>
        <v>0</v>
      </c>
      <c r="AE218" s="28"/>
      <c r="AF218" s="29"/>
      <c r="AG218" s="27">
        <f t="shared" si="195"/>
        <v>0</v>
      </c>
      <c r="AH218" s="28"/>
      <c r="AI218" s="29"/>
      <c r="AJ218" s="27">
        <f t="shared" si="196"/>
        <v>0</v>
      </c>
      <c r="AK218" s="28"/>
      <c r="AL218" s="29"/>
      <c r="AM218" s="27">
        <f t="shared" si="197"/>
        <v>0</v>
      </c>
      <c r="AN218" s="28"/>
      <c r="AO218" s="29"/>
      <c r="AP218" s="27">
        <f t="shared" si="198"/>
        <v>0</v>
      </c>
      <c r="AQ218" s="66">
        <f t="shared" si="199"/>
        <v>0</v>
      </c>
      <c r="AR218" s="88">
        <v>13</v>
      </c>
      <c r="AS218" s="85">
        <f t="shared" si="185"/>
        <v>0</v>
      </c>
    </row>
    <row r="219" spans="1:45" hidden="1" x14ac:dyDescent="0.2">
      <c r="A219" s="93"/>
      <c r="B219" s="97"/>
      <c r="C219" s="95"/>
      <c r="D219" s="28"/>
      <c r="E219" s="29"/>
      <c r="F219" s="27">
        <f t="shared" si="186"/>
        <v>0</v>
      </c>
      <c r="G219" s="28"/>
      <c r="H219" s="29"/>
      <c r="I219" s="27">
        <f t="shared" si="187"/>
        <v>0</v>
      </c>
      <c r="J219" s="28"/>
      <c r="K219" s="29"/>
      <c r="L219" s="27">
        <f t="shared" si="188"/>
        <v>0</v>
      </c>
      <c r="M219" s="28"/>
      <c r="N219" s="29"/>
      <c r="O219" s="27">
        <f t="shared" si="189"/>
        <v>0</v>
      </c>
      <c r="P219" s="28"/>
      <c r="Q219" s="29"/>
      <c r="R219" s="27">
        <f t="shared" si="190"/>
        <v>0</v>
      </c>
      <c r="S219" s="28"/>
      <c r="T219" s="29"/>
      <c r="U219" s="27">
        <f t="shared" si="191"/>
        <v>0</v>
      </c>
      <c r="V219" s="28"/>
      <c r="W219" s="29"/>
      <c r="X219" s="27">
        <f t="shared" si="192"/>
        <v>0</v>
      </c>
      <c r="Y219" s="28"/>
      <c r="Z219" s="29"/>
      <c r="AA219" s="27">
        <f t="shared" si="193"/>
        <v>0</v>
      </c>
      <c r="AB219" s="28"/>
      <c r="AC219" s="29"/>
      <c r="AD219" s="27">
        <f t="shared" si="194"/>
        <v>0</v>
      </c>
      <c r="AE219" s="28"/>
      <c r="AF219" s="29"/>
      <c r="AG219" s="27">
        <f t="shared" si="195"/>
        <v>0</v>
      </c>
      <c r="AH219" s="28"/>
      <c r="AI219" s="29"/>
      <c r="AJ219" s="27">
        <f t="shared" si="196"/>
        <v>0</v>
      </c>
      <c r="AK219" s="28"/>
      <c r="AL219" s="29"/>
      <c r="AM219" s="27">
        <f t="shared" si="197"/>
        <v>0</v>
      </c>
      <c r="AN219" s="28"/>
      <c r="AO219" s="29"/>
      <c r="AP219" s="27">
        <f t="shared" si="198"/>
        <v>0</v>
      </c>
      <c r="AQ219" s="66">
        <f t="shared" si="199"/>
        <v>0</v>
      </c>
      <c r="AR219" s="88">
        <v>13</v>
      </c>
      <c r="AS219" s="85">
        <f t="shared" si="185"/>
        <v>0</v>
      </c>
    </row>
    <row r="220" spans="1:45" hidden="1" x14ac:dyDescent="0.2">
      <c r="A220" s="93"/>
      <c r="B220" s="97"/>
      <c r="C220" s="95"/>
      <c r="D220" s="28"/>
      <c r="E220" s="29"/>
      <c r="F220" s="27">
        <f t="shared" si="186"/>
        <v>0</v>
      </c>
      <c r="G220" s="28"/>
      <c r="H220" s="29"/>
      <c r="I220" s="27">
        <f t="shared" si="187"/>
        <v>0</v>
      </c>
      <c r="J220" s="28"/>
      <c r="K220" s="29"/>
      <c r="L220" s="27">
        <f t="shared" si="188"/>
        <v>0</v>
      </c>
      <c r="M220" s="28"/>
      <c r="N220" s="29"/>
      <c r="O220" s="27">
        <f t="shared" si="189"/>
        <v>0</v>
      </c>
      <c r="P220" s="28"/>
      <c r="Q220" s="29"/>
      <c r="R220" s="27">
        <f t="shared" si="190"/>
        <v>0</v>
      </c>
      <c r="S220" s="28"/>
      <c r="T220" s="29"/>
      <c r="U220" s="27">
        <f t="shared" si="191"/>
        <v>0</v>
      </c>
      <c r="V220" s="28"/>
      <c r="W220" s="29"/>
      <c r="X220" s="27">
        <f t="shared" si="192"/>
        <v>0</v>
      </c>
      <c r="Y220" s="28"/>
      <c r="Z220" s="29"/>
      <c r="AA220" s="27">
        <f t="shared" si="193"/>
        <v>0</v>
      </c>
      <c r="AB220" s="28"/>
      <c r="AC220" s="29"/>
      <c r="AD220" s="27">
        <f t="shared" si="194"/>
        <v>0</v>
      </c>
      <c r="AE220" s="28"/>
      <c r="AF220" s="29"/>
      <c r="AG220" s="27">
        <f t="shared" si="195"/>
        <v>0</v>
      </c>
      <c r="AH220" s="28"/>
      <c r="AI220" s="29"/>
      <c r="AJ220" s="27">
        <f t="shared" si="196"/>
        <v>0</v>
      </c>
      <c r="AK220" s="28"/>
      <c r="AL220" s="29"/>
      <c r="AM220" s="27">
        <f t="shared" si="197"/>
        <v>0</v>
      </c>
      <c r="AN220" s="28"/>
      <c r="AO220" s="29"/>
      <c r="AP220" s="27">
        <f t="shared" si="198"/>
        <v>0</v>
      </c>
      <c r="AQ220" s="66"/>
      <c r="AR220" s="88">
        <v>13</v>
      </c>
      <c r="AS220" s="85">
        <f t="shared" si="185"/>
        <v>0</v>
      </c>
    </row>
    <row r="221" spans="1:45" hidden="1" x14ac:dyDescent="0.2">
      <c r="A221" s="93"/>
      <c r="B221" s="97"/>
      <c r="C221" s="95"/>
      <c r="D221" s="28"/>
      <c r="E221" s="29"/>
      <c r="F221" s="27">
        <f t="shared" si="186"/>
        <v>0</v>
      </c>
      <c r="G221" s="28"/>
      <c r="H221" s="29"/>
      <c r="I221" s="27">
        <f t="shared" si="187"/>
        <v>0</v>
      </c>
      <c r="J221" s="28"/>
      <c r="K221" s="29"/>
      <c r="L221" s="27">
        <f t="shared" si="188"/>
        <v>0</v>
      </c>
      <c r="M221" s="28"/>
      <c r="N221" s="29"/>
      <c r="O221" s="27">
        <f t="shared" si="189"/>
        <v>0</v>
      </c>
      <c r="P221" s="28"/>
      <c r="Q221" s="29"/>
      <c r="R221" s="27">
        <f t="shared" si="190"/>
        <v>0</v>
      </c>
      <c r="S221" s="28"/>
      <c r="T221" s="29"/>
      <c r="U221" s="27">
        <f t="shared" si="191"/>
        <v>0</v>
      </c>
      <c r="V221" s="28"/>
      <c r="W221" s="29"/>
      <c r="X221" s="27">
        <f t="shared" si="192"/>
        <v>0</v>
      </c>
      <c r="Y221" s="28"/>
      <c r="Z221" s="29"/>
      <c r="AA221" s="27">
        <f t="shared" si="193"/>
        <v>0</v>
      </c>
      <c r="AB221" s="28"/>
      <c r="AC221" s="29"/>
      <c r="AD221" s="27">
        <f t="shared" si="194"/>
        <v>0</v>
      </c>
      <c r="AE221" s="28"/>
      <c r="AF221" s="29"/>
      <c r="AG221" s="27">
        <f t="shared" si="195"/>
        <v>0</v>
      </c>
      <c r="AH221" s="28"/>
      <c r="AI221" s="29"/>
      <c r="AJ221" s="27">
        <f t="shared" si="196"/>
        <v>0</v>
      </c>
      <c r="AK221" s="28"/>
      <c r="AL221" s="29"/>
      <c r="AM221" s="27">
        <f t="shared" si="197"/>
        <v>0</v>
      </c>
      <c r="AN221" s="28"/>
      <c r="AO221" s="29"/>
      <c r="AP221" s="27">
        <f t="shared" si="198"/>
        <v>0</v>
      </c>
      <c r="AQ221" s="66"/>
      <c r="AR221" s="88">
        <v>13</v>
      </c>
      <c r="AS221" s="85">
        <f t="shared" si="185"/>
        <v>0</v>
      </c>
    </row>
    <row r="222" spans="1:45" hidden="1" x14ac:dyDescent="0.2">
      <c r="A222" s="93"/>
      <c r="B222" s="97"/>
      <c r="C222" s="95"/>
      <c r="D222" s="28"/>
      <c r="E222" s="29"/>
      <c r="F222" s="27">
        <f t="shared" si="186"/>
        <v>0</v>
      </c>
      <c r="G222" s="28"/>
      <c r="H222" s="29"/>
      <c r="I222" s="27">
        <f t="shared" si="187"/>
        <v>0</v>
      </c>
      <c r="J222" s="28"/>
      <c r="K222" s="29"/>
      <c r="L222" s="27">
        <f t="shared" si="188"/>
        <v>0</v>
      </c>
      <c r="M222" s="28"/>
      <c r="N222" s="29"/>
      <c r="O222" s="27">
        <f t="shared" si="189"/>
        <v>0</v>
      </c>
      <c r="P222" s="28"/>
      <c r="Q222" s="29"/>
      <c r="R222" s="27">
        <f t="shared" si="190"/>
        <v>0</v>
      </c>
      <c r="S222" s="28"/>
      <c r="T222" s="29"/>
      <c r="U222" s="27">
        <f t="shared" si="191"/>
        <v>0</v>
      </c>
      <c r="V222" s="28"/>
      <c r="W222" s="29"/>
      <c r="X222" s="27">
        <f t="shared" si="192"/>
        <v>0</v>
      </c>
      <c r="Y222" s="28"/>
      <c r="Z222" s="29"/>
      <c r="AA222" s="27">
        <f t="shared" si="193"/>
        <v>0</v>
      </c>
      <c r="AB222" s="28"/>
      <c r="AC222" s="29"/>
      <c r="AD222" s="27">
        <f t="shared" si="194"/>
        <v>0</v>
      </c>
      <c r="AE222" s="28"/>
      <c r="AF222" s="29"/>
      <c r="AG222" s="27">
        <f t="shared" si="195"/>
        <v>0</v>
      </c>
      <c r="AH222" s="28"/>
      <c r="AI222" s="29"/>
      <c r="AJ222" s="27">
        <f t="shared" si="196"/>
        <v>0</v>
      </c>
      <c r="AK222" s="28"/>
      <c r="AL222" s="29"/>
      <c r="AM222" s="27">
        <f t="shared" si="197"/>
        <v>0</v>
      </c>
      <c r="AN222" s="28"/>
      <c r="AO222" s="29"/>
      <c r="AP222" s="27">
        <f t="shared" si="198"/>
        <v>0</v>
      </c>
      <c r="AQ222" s="66"/>
      <c r="AR222" s="88">
        <v>13</v>
      </c>
      <c r="AS222" s="85">
        <f t="shared" si="185"/>
        <v>0</v>
      </c>
    </row>
    <row r="223" spans="1:45" ht="15" x14ac:dyDescent="0.2">
      <c r="A223" s="93"/>
      <c r="B223" s="98" t="s">
        <v>52</v>
      </c>
      <c r="C223" s="99"/>
      <c r="D223" s="30"/>
      <c r="E223" s="31">
        <f>SUM(E213:E222)</f>
        <v>602</v>
      </c>
      <c r="F223" s="27">
        <f t="shared" si="186"/>
        <v>602</v>
      </c>
      <c r="G223" s="30"/>
      <c r="H223" s="31">
        <f>SUM(H213:H222)</f>
        <v>531</v>
      </c>
      <c r="I223" s="27">
        <f t="shared" si="187"/>
        <v>531</v>
      </c>
      <c r="J223" s="30"/>
      <c r="K223" s="31">
        <f>SUM(K213:K222)</f>
        <v>607</v>
      </c>
      <c r="L223" s="27">
        <f t="shared" si="188"/>
        <v>607</v>
      </c>
      <c r="M223" s="30"/>
      <c r="N223" s="31">
        <f>SUM(N213:N222)</f>
        <v>553</v>
      </c>
      <c r="O223" s="27">
        <f t="shared" si="189"/>
        <v>553</v>
      </c>
      <c r="P223" s="30"/>
      <c r="Q223" s="31">
        <f>SUM(Q213:Q222)</f>
        <v>533</v>
      </c>
      <c r="R223" s="27">
        <f t="shared" si="190"/>
        <v>533</v>
      </c>
      <c r="S223" s="30"/>
      <c r="T223" s="31">
        <f>SUM(T213:T222)</f>
        <v>573</v>
      </c>
      <c r="U223" s="27">
        <f t="shared" si="191"/>
        <v>573</v>
      </c>
      <c r="V223" s="30"/>
      <c r="W223" s="31">
        <f>SUM(W213:W222)</f>
        <v>467</v>
      </c>
      <c r="X223" s="27">
        <f t="shared" si="192"/>
        <v>467</v>
      </c>
      <c r="Y223" s="30"/>
      <c r="Z223" s="31">
        <f>SUM(Z213:Z222)</f>
        <v>495</v>
      </c>
      <c r="AA223" s="27">
        <f t="shared" si="193"/>
        <v>495</v>
      </c>
      <c r="AB223" s="30"/>
      <c r="AC223" s="31">
        <f>SUM(AC213:AC222)</f>
        <v>559</v>
      </c>
      <c r="AD223" s="27">
        <f t="shared" si="194"/>
        <v>559</v>
      </c>
      <c r="AE223" s="30"/>
      <c r="AF223" s="31">
        <f>SUM(AF213:AF222)</f>
        <v>574</v>
      </c>
      <c r="AG223" s="27">
        <f t="shared" si="195"/>
        <v>574</v>
      </c>
      <c r="AH223" s="30"/>
      <c r="AI223" s="31">
        <f>SUM(AI213:AI222)</f>
        <v>527</v>
      </c>
      <c r="AJ223" s="27">
        <f t="shared" si="196"/>
        <v>527</v>
      </c>
      <c r="AK223" s="30"/>
      <c r="AL223" s="31">
        <f>SUM(AL213:AL222)</f>
        <v>528</v>
      </c>
      <c r="AM223" s="27">
        <f t="shared" si="197"/>
        <v>528</v>
      </c>
      <c r="AN223" s="30"/>
      <c r="AO223" s="31">
        <f>SUM(AO213:AO222)</f>
        <v>642</v>
      </c>
      <c r="AP223" s="27">
        <f t="shared" si="198"/>
        <v>642</v>
      </c>
      <c r="AQ223" s="66">
        <f>+F223+I223+L223+O223+R223+U223+X223+AA223+AD223+AG223+AJ223+AM223+AP223</f>
        <v>7191</v>
      </c>
      <c r="AR223" s="88">
        <v>13</v>
      </c>
      <c r="AS223" s="85"/>
    </row>
    <row r="224" spans="1:45" ht="15" x14ac:dyDescent="0.2">
      <c r="A224" s="93"/>
      <c r="B224" s="98" t="s">
        <v>53</v>
      </c>
      <c r="C224" s="99"/>
      <c r="D224" s="32">
        <f>SUM(D213:D223)</f>
        <v>113</v>
      </c>
      <c r="E224" s="33">
        <f>($D$224+E223)</f>
        <v>715</v>
      </c>
      <c r="F224" s="34">
        <f t="shared" si="186"/>
        <v>715</v>
      </c>
      <c r="G224" s="32">
        <f>SUM(G213:G223)</f>
        <v>113</v>
      </c>
      <c r="H224" s="33">
        <f>($G$224+H223)</f>
        <v>644</v>
      </c>
      <c r="I224" s="34">
        <f t="shared" si="187"/>
        <v>644</v>
      </c>
      <c r="J224" s="32">
        <f>SUM(J213:J223)</f>
        <v>113</v>
      </c>
      <c r="K224" s="33">
        <f>($J$224+K223)</f>
        <v>720</v>
      </c>
      <c r="L224" s="34">
        <f t="shared" si="188"/>
        <v>720</v>
      </c>
      <c r="M224" s="32">
        <f>SUM(M213:M223)</f>
        <v>113</v>
      </c>
      <c r="N224" s="33">
        <f>($M$224+N223)</f>
        <v>666</v>
      </c>
      <c r="O224" s="34">
        <f t="shared" si="189"/>
        <v>666</v>
      </c>
      <c r="P224" s="32">
        <f>SUM(P213:P223)</f>
        <v>113</v>
      </c>
      <c r="Q224" s="33">
        <f>($P$224+Q223)</f>
        <v>646</v>
      </c>
      <c r="R224" s="34">
        <f t="shared" si="190"/>
        <v>646</v>
      </c>
      <c r="S224" s="32">
        <f>SUM(S213:S223)</f>
        <v>113</v>
      </c>
      <c r="T224" s="33">
        <f>($S$224+T223)</f>
        <v>686</v>
      </c>
      <c r="U224" s="34">
        <f t="shared" si="191"/>
        <v>686</v>
      </c>
      <c r="V224" s="32">
        <f>SUM(V213:V223)</f>
        <v>113</v>
      </c>
      <c r="W224" s="33">
        <f>($V$224+W223)</f>
        <v>580</v>
      </c>
      <c r="X224" s="34">
        <f t="shared" si="192"/>
        <v>580</v>
      </c>
      <c r="Y224" s="32">
        <f>SUM(Y213:Y223)</f>
        <v>113</v>
      </c>
      <c r="Z224" s="33">
        <f>($Y$224+Z223)</f>
        <v>608</v>
      </c>
      <c r="AA224" s="34">
        <f t="shared" si="193"/>
        <v>608</v>
      </c>
      <c r="AB224" s="32">
        <f>SUM(AB213:AB223)</f>
        <v>113</v>
      </c>
      <c r="AC224" s="33">
        <f>($AB$224+AC223)</f>
        <v>672</v>
      </c>
      <c r="AD224" s="34">
        <f t="shared" si="194"/>
        <v>672</v>
      </c>
      <c r="AE224" s="32">
        <f>SUM(AE213:AE223)</f>
        <v>113</v>
      </c>
      <c r="AF224" s="33">
        <f>($AE$224+AF223)</f>
        <v>687</v>
      </c>
      <c r="AG224" s="34">
        <f t="shared" si="195"/>
        <v>687</v>
      </c>
      <c r="AH224" s="32">
        <f>SUM(AH213:AH223)</f>
        <v>113</v>
      </c>
      <c r="AI224" s="33">
        <f>($AH$224+AI223)</f>
        <v>640</v>
      </c>
      <c r="AJ224" s="34">
        <f t="shared" si="196"/>
        <v>640</v>
      </c>
      <c r="AK224" s="32">
        <f>SUM(AK213:AK223)</f>
        <v>113</v>
      </c>
      <c r="AL224" s="33">
        <f>($AK$224+AL223)</f>
        <v>641</v>
      </c>
      <c r="AM224" s="34">
        <f t="shared" si="197"/>
        <v>641</v>
      </c>
      <c r="AN224" s="32">
        <f>SUM(AN213:AN223)</f>
        <v>113</v>
      </c>
      <c r="AO224" s="33">
        <f>($AN$224+AO223)</f>
        <v>755</v>
      </c>
      <c r="AP224" s="34">
        <f t="shared" si="198"/>
        <v>755</v>
      </c>
      <c r="AQ224" s="66">
        <f>+F224+I224+L224+O224+R224+U224+X224+AA224+AD224+AG224+AJ224+AM224+AP224</f>
        <v>8660</v>
      </c>
      <c r="AR224" s="88">
        <v>13</v>
      </c>
      <c r="AS224" s="85"/>
    </row>
    <row r="225" spans="1:45" ht="15" x14ac:dyDescent="0.2">
      <c r="A225" s="93"/>
      <c r="B225" s="100" t="s">
        <v>54</v>
      </c>
      <c r="C225" s="95"/>
      <c r="D225" s="39"/>
      <c r="E225" s="40">
        <f>IF($E$224&gt;0,IF(E224=E208,0.5,IF(E224&gt;E208,1,0)),0)</f>
        <v>1</v>
      </c>
      <c r="F225" s="41">
        <f>IF($E$224&gt;0,IF(F224=F208,0.5,IF(F224&gt;F208,1,0)),0)</f>
        <v>1</v>
      </c>
      <c r="G225" s="39"/>
      <c r="H225" s="40">
        <f>IF($H$224&gt;0,IF(H224=H62,0.5,IF(H224&gt;H62,1,0)),0)</f>
        <v>0</v>
      </c>
      <c r="I225" s="41">
        <f>IF($H$224&gt;0,IF(I224=I62,0.5,IF(I224&gt;I62,1,0)),0)</f>
        <v>0</v>
      </c>
      <c r="J225" s="39"/>
      <c r="K225" s="40">
        <f>IF($K$224&gt;0,IF(K224=K79,0.5,IF(K224&gt;K79,1,0)),0)</f>
        <v>1</v>
      </c>
      <c r="L225" s="41">
        <f>IF($K$224&gt;0,IF(L224=L79,0.5,IF(L224&gt;L79,1,0)),0)</f>
        <v>1</v>
      </c>
      <c r="M225" s="39"/>
      <c r="N225" s="40">
        <f>IF($N$224&gt;0,IF(N224=N111,0.5,IF(N224&gt;N111,1,0)),0)</f>
        <v>1</v>
      </c>
      <c r="O225" s="41">
        <f>IF($N$224&gt;0,IF(O224=O111,0.5,IF(O224&gt;O111,1,0)),0)</f>
        <v>1</v>
      </c>
      <c r="P225" s="39"/>
      <c r="Q225" s="40">
        <f>IF($Q$224&gt;0,IF(Q224=Q14,0.5,IF(Q224&gt;Q14,1,0)),0)</f>
        <v>0</v>
      </c>
      <c r="R225" s="41">
        <f>IF($Q$224&gt;0,IF(R224=R14,0.5,IF(R224&gt;R14,1,0)),0)</f>
        <v>0</v>
      </c>
      <c r="S225" s="39"/>
      <c r="T225" s="40">
        <f>IF($T$224&gt;0,IF(T224=T175,0.5,IF(T224&gt;T175,1,0)),0)</f>
        <v>0</v>
      </c>
      <c r="U225" s="41">
        <f>IF($T$224&gt;0,IF(U224=U175,0.5,IF(U224&gt;U175,1,0)),0)</f>
        <v>0</v>
      </c>
      <c r="V225" s="39"/>
      <c r="W225" s="40">
        <f>IF($W$224&gt;0,IF(W224=W46,0.5,IF(W224&gt;W46,1,0)),0)</f>
        <v>0</v>
      </c>
      <c r="X225" s="41">
        <f>IF($W$224&gt;0,IF(X224=X46,0.5,IF(X224&gt;X46,1,0)),0)</f>
        <v>0</v>
      </c>
      <c r="Y225" s="39"/>
      <c r="Z225" s="40">
        <f>IF($Z$224&gt;0,IF(Z224=Z30,0.5,IF(Z224&gt;Z30,1,0)),0)</f>
        <v>0</v>
      </c>
      <c r="AA225" s="41">
        <f>IF($Z$224&gt;0,IF(AA224=AA30,0.5,IF(AA224&gt;AA30,1,0)),0)</f>
        <v>0</v>
      </c>
      <c r="AB225" s="39"/>
      <c r="AC225" s="40">
        <f>IF($AC$224&gt;0,IF(AC224=AC95,0.5,IF(AC224&gt;AC95,1,0)),0)</f>
        <v>0</v>
      </c>
      <c r="AD225" s="41">
        <f>IF($AC$224&gt;0,IF(AD224=AD95,0.5,IF(AD224&gt;AD95,1,0)),0)</f>
        <v>0</v>
      </c>
      <c r="AE225" s="39"/>
      <c r="AF225" s="40">
        <f>IF($AF$224&gt;0,IF(AF224=AF127,0.5,IF(AF224&gt;AF127,1,0)),0)</f>
        <v>1</v>
      </c>
      <c r="AG225" s="41">
        <f>IF($AF$224&gt;0,IF(AG224=AG127,0.5,IF(AG224&gt;AG127,1,0)),0)</f>
        <v>1</v>
      </c>
      <c r="AH225" s="39"/>
      <c r="AI225" s="40">
        <f>IF($AI$224&gt;0,IF(AI224=AI143,0.5,IF(AI224&gt;AI143,1,0)),0)</f>
        <v>0</v>
      </c>
      <c r="AJ225" s="41">
        <f>IF($AI$224&gt;0,IF(AJ224=AJ143,0.5,IF(AJ224&gt;AJ143,1,0)),0)</f>
        <v>0</v>
      </c>
      <c r="AK225" s="39"/>
      <c r="AL225" s="40">
        <f>IF($AL$224&gt;0,IF(AL224=AL191,0.5,IF(AL224&gt;AL191,1,0)),0)</f>
        <v>1</v>
      </c>
      <c r="AM225" s="41">
        <f>IF($AL$224&gt;0,IF(AM224=AM191,0.5,IF(AM224&gt;AM191,1,0)),0)</f>
        <v>1</v>
      </c>
      <c r="AN225" s="39"/>
      <c r="AO225" s="40">
        <f>IF($AO$224&gt;0,IF(AO224=AO159,0.5,IF(AO224&gt;AO159,1,0)),0)</f>
        <v>1</v>
      </c>
      <c r="AP225" s="43">
        <f>IF($AO$224&gt;0,IF(AP224=AP159,0.5,IF(AP224&gt;AP159,1,0)),0)</f>
        <v>1</v>
      </c>
      <c r="AQ225" s="66">
        <f>+F225+I225+L225+O225+R225+U225+X225+AA225+AD225+AG225+AJ225+AM225+AP225</f>
        <v>6</v>
      </c>
      <c r="AR225" s="88">
        <v>13</v>
      </c>
      <c r="AS225" s="85"/>
    </row>
    <row r="226" spans="1:45" ht="15" x14ac:dyDescent="0.2">
      <c r="A226" s="101"/>
      <c r="B226" s="100" t="s">
        <v>19</v>
      </c>
      <c r="C226" s="100"/>
      <c r="D226" s="37"/>
      <c r="E226" s="35"/>
      <c r="F226" s="42">
        <f>VLOOKUP(F225,CN8:CO10,2,FALSE)</f>
        <v>90</v>
      </c>
      <c r="G226" s="37"/>
      <c r="H226" s="35"/>
      <c r="I226" s="42">
        <f>VLOOKUP(I225,CN8:CO10,2,FALSE)</f>
        <v>0</v>
      </c>
      <c r="J226" s="37"/>
      <c r="K226" s="35"/>
      <c r="L226" s="42">
        <f>VLOOKUP(L225,CN8:CO10,2,FALSE)</f>
        <v>90</v>
      </c>
      <c r="M226" s="37"/>
      <c r="N226" s="35"/>
      <c r="O226" s="42">
        <f>VLOOKUP(O225,CN8:CO10,2,FALSE)</f>
        <v>90</v>
      </c>
      <c r="P226" s="37"/>
      <c r="Q226" s="35"/>
      <c r="R226" s="42">
        <f>VLOOKUP(R225,CN8:CO10,2,FALSE)</f>
        <v>0</v>
      </c>
      <c r="S226" s="37"/>
      <c r="T226" s="35"/>
      <c r="U226" s="42">
        <f>VLOOKUP(U225,CN8:CO10,2,FALSE)</f>
        <v>0</v>
      </c>
      <c r="V226" s="37"/>
      <c r="W226" s="35"/>
      <c r="X226" s="42">
        <f>VLOOKUP(X225,CN8:CO10,2,FALSE)</f>
        <v>0</v>
      </c>
      <c r="Y226" s="37"/>
      <c r="Z226" s="35"/>
      <c r="AA226" s="42">
        <f>VLOOKUP(AA225,CN8:CO10,2,FALSE)</f>
        <v>0</v>
      </c>
      <c r="AB226" s="37"/>
      <c r="AC226" s="35"/>
      <c r="AD226" s="42">
        <f>VLOOKUP(AD225,CN8:CO10,2,FALSE)</f>
        <v>0</v>
      </c>
      <c r="AE226" s="37"/>
      <c r="AF226" s="35"/>
      <c r="AG226" s="42">
        <f>VLOOKUP(AG225,CN8:CO10,2,FALSE)</f>
        <v>90</v>
      </c>
      <c r="AH226" s="37"/>
      <c r="AI226" s="35"/>
      <c r="AJ226" s="42">
        <f>VLOOKUP(AJ225,CN8:CO10,2,FALSE)</f>
        <v>0</v>
      </c>
      <c r="AK226" s="37"/>
      <c r="AL226" s="35"/>
      <c r="AM226" s="42">
        <f>VLOOKUP(AM225,CN8:CO10,2,FALSE)</f>
        <v>90</v>
      </c>
      <c r="AN226" s="37"/>
      <c r="AO226" s="35"/>
      <c r="AP226" s="42">
        <f>VLOOKUP(AP225,CN8:CO10,2,FALSE)</f>
        <v>90</v>
      </c>
      <c r="AQ226" s="66">
        <f>+F226+I226+L226+O226+R226+U226+X226+AA226+AD226+AG226+AJ226+AM226+AP226</f>
        <v>540</v>
      </c>
      <c r="AR226" s="88">
        <v>13</v>
      </c>
      <c r="AS226" s="85"/>
    </row>
    <row r="227" spans="1:45" ht="15.75" thickBot="1" x14ac:dyDescent="0.25">
      <c r="A227" s="102"/>
      <c r="B227" s="112" t="s">
        <v>59</v>
      </c>
      <c r="C227" s="112"/>
      <c r="D227" s="38"/>
      <c r="E227" s="36"/>
      <c r="F227" s="75">
        <f>F224+F226</f>
        <v>805</v>
      </c>
      <c r="G227" s="38"/>
      <c r="H227" s="36"/>
      <c r="I227" s="75">
        <f>I224+I226</f>
        <v>644</v>
      </c>
      <c r="J227" s="38"/>
      <c r="K227" s="36"/>
      <c r="L227" s="76">
        <f>L226+L224</f>
        <v>810</v>
      </c>
      <c r="M227" s="38"/>
      <c r="N227" s="36"/>
      <c r="O227" s="75">
        <f>O224+O226</f>
        <v>756</v>
      </c>
      <c r="P227" s="38"/>
      <c r="Q227" s="36"/>
      <c r="R227" s="75">
        <f>R224+R226</f>
        <v>646</v>
      </c>
      <c r="S227" s="38"/>
      <c r="T227" s="36"/>
      <c r="U227" s="76">
        <f>U226+U224</f>
        <v>686</v>
      </c>
      <c r="V227" s="38"/>
      <c r="W227" s="36"/>
      <c r="X227" s="76">
        <f>X226+X224</f>
        <v>580</v>
      </c>
      <c r="Y227" s="38"/>
      <c r="Z227" s="36"/>
      <c r="AA227" s="76">
        <f>AA226+AA224</f>
        <v>608</v>
      </c>
      <c r="AB227" s="38"/>
      <c r="AC227" s="36"/>
      <c r="AD227" s="76">
        <f>AD226+AD224</f>
        <v>672</v>
      </c>
      <c r="AE227" s="38"/>
      <c r="AF227" s="36"/>
      <c r="AG227" s="76">
        <f>AG226+AG224</f>
        <v>777</v>
      </c>
      <c r="AH227" s="38"/>
      <c r="AI227" s="36"/>
      <c r="AJ227" s="75">
        <f>AJ224+AJ226</f>
        <v>640</v>
      </c>
      <c r="AK227" s="38"/>
      <c r="AL227" s="36"/>
      <c r="AM227" s="76">
        <f>AM226+AM224</f>
        <v>731</v>
      </c>
      <c r="AN227" s="38"/>
      <c r="AO227" s="36"/>
      <c r="AP227" s="76">
        <f>AP226+AP224</f>
        <v>845</v>
      </c>
      <c r="AQ227" s="67">
        <f>AQ226+AQ224</f>
        <v>9200</v>
      </c>
      <c r="AR227" s="88">
        <v>13</v>
      </c>
      <c r="AS227" s="86"/>
    </row>
  </sheetData>
  <protectedRanges>
    <protectedRange sqref="A3:A12 A132:A141 A148:A157 A164:A173 A180:A189 A196:A206 A213:A222 A116:A125 A19:A28 A84:A93 A35:A44 A67:A77 A51:A60 A100:A109" name="Plage2"/>
    <protectedRange sqref="Y19:Z28 D19:E28 AN19:AO28 D132:E141 Y100:Z109 Y51:Z60 Y67:Z77 Y164:Z173 AN116:AO125 AN132:AO141 Y213:Z222 AN100:AO109 AN84:AO93 AN35:AO44 AN51:AO60 AN67:AO77 AN148:AO157 AN164:AO173 AN180:AO189 AN196:AO206 AN213:AO222 D100:E109 Y3:Z12 D84:E93 D3:E12 D35:E44 D51:E60 D67:E77 D148:E157 D164:E173 D180:E189 D196:E206 D213:E222 AN3:AO12 G3:H12 G19:H28 G35:H44 G51:H60 G67:H77 G84:H93 D116:E125 G116:H125 G132:H141 G148:H157 G164:H173 G180:H189 G196:H206 G213:H222 J3:K12 J19:K28 J35:K44 J51:K60 J67:K77 J84:K93 G100:H109 J100:K109 J116:K125 J132:K141 J148:K157 J164:K173 J180:K189 J196:K206 J213:K222 M3:N12 M19:N28 M35:N44 M51:N60 M67:N77 M84:N93 M100:N109 M116:N125 M132:N141 M148:N157 M164:N173 M180:N189 M196:N206 M213:N222 P3:Q12 P19:Q28 P35:Q44 P51:Q60 P67:Q77 P84:Q93 P100:Q109 P116:Q125 P132:Q141 P148:Q157 P164:Q173 P180:Q189 P196:Q206 P213:Q222 S3:T12 S19:T28 S35:T44 S51:T60 S67:T77 S84:T93 S100:T109 S116:T125 S132:T141 S148:T157 S164:T173 S180:T189 S196:T206 S213:T222 V3:W12 V19:W28 V35:W44 V51:W60 V67:W77 V84:W93 V100:W109 V116:W125 V132:W141 V148:W157 V164:W173 V180:W189 V196:W206 V213:W222 Y132:Z141 Y180:Z189 Y196:Z206 Y35:Z44 Y116:Z125 Y148:Z157 Y84:Z93 AB3:AC12 AB19:AC28 AB35:AC44 AB51:AC60 AB67:AC77 AB84:AC93 AB100:AC109 AB116:AC125 AB132:AC141 AB148:AC157 AB164:AC173 AB180:AC189 AB196:AC206 AB213:AC222 AE3:AF12 AE19:AF28 AE35:AF44 AE51:AF60 AE67:AF77 AE84:AF93 AE100:AF109 AE116:AF125 AE132:AF141 AE148:AF157 AE164:AF173 AE180:AF189 AE196:AF206 AE213:AF222 AH3:AI12 AH19:AI28 AH35:AI44 AH51:AI60 AH67:AI77 AH84:AI93 AH100:AI109 AH116:AI125 AH132:AI141 AH148:AI157 AH164:AI173 AH180:AI189 AH196:AI206 AH213:AI222 AK3:AL12 AK19:AL28 AK35:AL44 AK51:AL60 AK67:AL77 AK84:AL93 AK100:AL109 AK116:AL125 AK132:AL141 AK148:AL157 AK164:AL173 AK180:AL189 AK196:AL206 AK213:AL222" name="Plage1"/>
  </protectedRanges>
  <mergeCells count="27">
    <mergeCell ref="B147:C147"/>
    <mergeCell ref="B163:C163"/>
    <mergeCell ref="B34:C34"/>
    <mergeCell ref="B49:C49"/>
    <mergeCell ref="B65:C65"/>
    <mergeCell ref="B66:C66"/>
    <mergeCell ref="B50:C50"/>
    <mergeCell ref="B115:C115"/>
    <mergeCell ref="B130:C130"/>
    <mergeCell ref="B82:C82"/>
    <mergeCell ref="B83:C83"/>
    <mergeCell ref="B98:C98"/>
    <mergeCell ref="B131:C131"/>
    <mergeCell ref="B146:C146"/>
    <mergeCell ref="B33:C33"/>
    <mergeCell ref="B2:C2"/>
    <mergeCell ref="B18:C18"/>
    <mergeCell ref="B99:C99"/>
    <mergeCell ref="B114:C114"/>
    <mergeCell ref="B227:C227"/>
    <mergeCell ref="B195:C195"/>
    <mergeCell ref="B162:C162"/>
    <mergeCell ref="B211:C211"/>
    <mergeCell ref="B212:C212"/>
    <mergeCell ref="B179:C179"/>
    <mergeCell ref="B194:C194"/>
    <mergeCell ref="B178:C178"/>
  </mergeCells>
  <phoneticPr fontId="3" type="noConversion"/>
  <pageMargins left="0.75196850393700787" right="0.75196850393700787" top="0.6889763779527559" bottom="0.38976377952755908" header="0.33070866141732286" footer="0.25196850393700793"/>
  <pageSetup paperSize="9" orientation="portrait"/>
  <headerFooter alignWithMargins="0">
    <oddHeader>&amp;CLigue du Mercredi - 20h30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N15"/>
  <sheetViews>
    <sheetView zoomScale="118" zoomScaleNormal="118" workbookViewId="0">
      <pane xSplit="4" ySplit="1" topLeftCell="E2" activePane="bottomRight" state="frozen"/>
      <selection pane="topRight" activeCell="C1" sqref="C1"/>
      <selection pane="bottomLeft" activeCell="A2" sqref="A2"/>
      <selection pane="bottomRight" activeCell="E1" sqref="D1:E15"/>
    </sheetView>
  </sheetViews>
  <sheetFormatPr baseColWidth="10" defaultRowHeight="12.75" x14ac:dyDescent="0.2"/>
  <cols>
    <col min="1" max="1" width="3.125" customWidth="1"/>
    <col min="2" max="2" width="4.125" hidden="1" customWidth="1"/>
    <col min="3" max="3" width="4" hidden="1" customWidth="1"/>
    <col min="4" max="4" width="27" customWidth="1"/>
    <col min="5" max="5" width="11.25" customWidth="1"/>
    <col min="6" max="13" width="10.875" bestFit="1" customWidth="1"/>
  </cols>
  <sheetData>
    <row r="1" spans="1:14" ht="24.75" customHeight="1" x14ac:dyDescent="0.2">
      <c r="A1" s="68" t="s">
        <v>51</v>
      </c>
      <c r="C1" s="14" t="s">
        <v>60</v>
      </c>
      <c r="D1" s="14" t="s">
        <v>61</v>
      </c>
      <c r="E1" s="15" t="s">
        <v>21</v>
      </c>
      <c r="F1" s="4"/>
      <c r="G1" s="4"/>
      <c r="H1" s="4"/>
      <c r="I1" s="4"/>
      <c r="J1" s="4"/>
      <c r="K1" s="4"/>
      <c r="L1" s="4"/>
      <c r="M1" s="4"/>
      <c r="N1" s="10"/>
    </row>
    <row r="2" spans="1:14" ht="22.5" customHeight="1" x14ac:dyDescent="0.2">
      <c r="A2" s="69">
        <v>1</v>
      </c>
      <c r="C2" s="5">
        <v>7</v>
      </c>
      <c r="D2" s="8" t="s">
        <v>98</v>
      </c>
      <c r="E2" s="107">
        <f>T!AQ178</f>
        <v>9388</v>
      </c>
      <c r="N2" s="10"/>
    </row>
    <row r="3" spans="1:14" ht="22.5" customHeight="1" x14ac:dyDescent="0.2">
      <c r="A3" s="69">
        <v>2</v>
      </c>
      <c r="C3" s="6">
        <v>12</v>
      </c>
      <c r="D3" s="8" t="s">
        <v>95</v>
      </c>
      <c r="E3" s="109">
        <f>T!AQ162</f>
        <v>9353</v>
      </c>
      <c r="F3" s="71">
        <f>E2-E3</f>
        <v>35</v>
      </c>
      <c r="N3" s="10"/>
    </row>
    <row r="4" spans="1:14" ht="22.5" customHeight="1" x14ac:dyDescent="0.2">
      <c r="A4" s="69">
        <v>3</v>
      </c>
      <c r="C4" s="6">
        <v>4</v>
      </c>
      <c r="D4" s="8" t="s">
        <v>73</v>
      </c>
      <c r="E4" s="110">
        <f>T!AQ17</f>
        <v>9245</v>
      </c>
      <c r="F4" s="71">
        <f>E3-E4</f>
        <v>108</v>
      </c>
      <c r="N4" s="10"/>
    </row>
    <row r="5" spans="1:14" ht="22.5" customHeight="1" x14ac:dyDescent="0.2">
      <c r="A5" s="69">
        <v>4</v>
      </c>
      <c r="C5" s="6">
        <v>10</v>
      </c>
      <c r="D5" s="8" t="s">
        <v>116</v>
      </c>
      <c r="E5" s="110">
        <f>T!AQ227</f>
        <v>9200</v>
      </c>
      <c r="F5" s="71">
        <f t="shared" ref="F4:F15" si="0">E4-E5</f>
        <v>45</v>
      </c>
      <c r="G5" s="108"/>
      <c r="N5" s="10"/>
    </row>
    <row r="6" spans="1:14" ht="22.5" customHeight="1" x14ac:dyDescent="0.2">
      <c r="A6" s="69">
        <v>5</v>
      </c>
      <c r="C6" s="6">
        <v>1</v>
      </c>
      <c r="D6" s="8" t="s">
        <v>76</v>
      </c>
      <c r="E6" s="110">
        <f>T!AQ65</f>
        <v>8906</v>
      </c>
      <c r="F6" s="71">
        <f t="shared" si="0"/>
        <v>294</v>
      </c>
      <c r="N6" s="10"/>
    </row>
    <row r="7" spans="1:14" ht="22.5" customHeight="1" x14ac:dyDescent="0.2">
      <c r="A7" s="69">
        <v>6</v>
      </c>
      <c r="C7" s="6">
        <v>14</v>
      </c>
      <c r="D7" s="8" t="s">
        <v>102</v>
      </c>
      <c r="E7" s="110">
        <f>T!AQ194</f>
        <v>8899</v>
      </c>
      <c r="F7" s="71">
        <f t="shared" si="0"/>
        <v>7</v>
      </c>
      <c r="N7" s="10"/>
    </row>
    <row r="8" spans="1:14" ht="22.5" customHeight="1" x14ac:dyDescent="0.2">
      <c r="A8" s="69">
        <v>7</v>
      </c>
      <c r="C8" s="6">
        <v>9</v>
      </c>
      <c r="D8" s="8" t="s">
        <v>74</v>
      </c>
      <c r="E8" s="110">
        <f>T!AQ33</f>
        <v>8873</v>
      </c>
      <c r="F8" s="71">
        <f t="shared" si="0"/>
        <v>26</v>
      </c>
      <c r="G8" s="108"/>
      <c r="N8" s="10"/>
    </row>
    <row r="9" spans="1:14" ht="22.5" customHeight="1" x14ac:dyDescent="0.2">
      <c r="A9" s="69">
        <v>8</v>
      </c>
      <c r="C9" s="6">
        <v>13</v>
      </c>
      <c r="D9" s="8" t="s">
        <v>88</v>
      </c>
      <c r="E9" s="110">
        <f>T!AQ114</f>
        <v>8833</v>
      </c>
      <c r="F9" s="71">
        <f t="shared" si="0"/>
        <v>40</v>
      </c>
      <c r="N9" s="10"/>
    </row>
    <row r="10" spans="1:14" ht="22.5" customHeight="1" x14ac:dyDescent="0.2">
      <c r="A10" s="69">
        <v>9</v>
      </c>
      <c r="C10" s="6">
        <v>11</v>
      </c>
      <c r="D10" s="8" t="s">
        <v>107</v>
      </c>
      <c r="E10" s="110">
        <f>T!AQ211</f>
        <v>8721</v>
      </c>
      <c r="F10" s="71">
        <f t="shared" si="0"/>
        <v>112</v>
      </c>
      <c r="N10" s="10"/>
    </row>
    <row r="11" spans="1:14" ht="22.5" customHeight="1" x14ac:dyDescent="0.2">
      <c r="A11" s="69">
        <v>10</v>
      </c>
      <c r="C11" s="6">
        <v>5</v>
      </c>
      <c r="D11" s="8" t="s">
        <v>93</v>
      </c>
      <c r="E11" s="110">
        <f>T!AQ146</f>
        <v>8705</v>
      </c>
      <c r="F11" s="71">
        <f t="shared" si="0"/>
        <v>16</v>
      </c>
      <c r="N11" s="10"/>
    </row>
    <row r="12" spans="1:14" ht="22.5" customHeight="1" x14ac:dyDescent="0.2">
      <c r="A12" s="69">
        <v>11</v>
      </c>
      <c r="C12" s="6">
        <v>6</v>
      </c>
      <c r="D12" s="8" t="s">
        <v>84</v>
      </c>
      <c r="E12" s="110">
        <f>T!AQ98</f>
        <v>8698</v>
      </c>
      <c r="F12" s="71">
        <f t="shared" si="0"/>
        <v>7</v>
      </c>
      <c r="N12" s="10"/>
    </row>
    <row r="13" spans="1:14" ht="22.5" customHeight="1" x14ac:dyDescent="0.2">
      <c r="A13" s="69">
        <v>12</v>
      </c>
      <c r="C13" s="6">
        <v>2</v>
      </c>
      <c r="D13" s="8" t="s">
        <v>75</v>
      </c>
      <c r="E13" s="110">
        <f>T!AQ49</f>
        <v>8556</v>
      </c>
      <c r="F13" s="71">
        <f t="shared" si="0"/>
        <v>142</v>
      </c>
      <c r="I13" s="71"/>
      <c r="N13" s="10"/>
    </row>
    <row r="14" spans="1:14" ht="22.5" customHeight="1" x14ac:dyDescent="0.2">
      <c r="A14" s="69">
        <v>13</v>
      </c>
      <c r="C14" s="6">
        <v>8</v>
      </c>
      <c r="D14" s="8" t="s">
        <v>89</v>
      </c>
      <c r="E14" s="110">
        <f>T!AQ130</f>
        <v>8500</v>
      </c>
      <c r="F14" s="71">
        <f t="shared" si="0"/>
        <v>56</v>
      </c>
      <c r="N14" s="10"/>
    </row>
    <row r="15" spans="1:14" ht="22.5" customHeight="1" x14ac:dyDescent="0.2">
      <c r="A15" s="70">
        <v>14</v>
      </c>
      <c r="C15" s="7">
        <v>3</v>
      </c>
      <c r="D15" s="9" t="s">
        <v>80</v>
      </c>
      <c r="E15" s="111">
        <f>T!AQ82</f>
        <v>8290</v>
      </c>
      <c r="F15" s="71">
        <f t="shared" si="0"/>
        <v>210</v>
      </c>
      <c r="N15" s="10"/>
    </row>
  </sheetData>
  <sortState ref="D2:E15">
    <sortCondition descending="1" ref="E1"/>
  </sortState>
  <phoneticPr fontId="3" type="noConversion"/>
  <pageMargins left="0.3298611111111111" right="0.10416666666666667" top="0.984251969" bottom="0.984251969" header="0.5" footer="0.5"/>
  <pageSetup paperSize="9" orientation="portrait" horizontalDpi="300" verticalDpi="300"/>
  <headerFooter alignWithMargins="0">
    <oddHeader>&amp;CClassement première période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zoomScaleNormal="100" workbookViewId="0">
      <selection activeCell="B8" sqref="B8"/>
    </sheetView>
  </sheetViews>
  <sheetFormatPr baseColWidth="10" defaultColWidth="10.75" defaultRowHeight="14.25" x14ac:dyDescent="0.2"/>
  <cols>
    <col min="1" max="1" width="7.875" style="80" customWidth="1"/>
    <col min="2" max="2" width="25.75" style="80" customWidth="1"/>
    <col min="3" max="3" width="13.25" style="80" customWidth="1"/>
    <col min="4" max="4" width="10.75" style="116"/>
    <col min="5" max="5" width="10.75" style="118"/>
    <col min="6" max="16384" width="10.75" style="80"/>
  </cols>
  <sheetData>
    <row r="1" spans="1:5" ht="30" customHeight="1" x14ac:dyDescent="0.2">
      <c r="A1" s="90"/>
      <c r="B1" s="82" t="s">
        <v>17</v>
      </c>
      <c r="C1" s="83" t="s">
        <v>18</v>
      </c>
      <c r="D1" s="116" t="s">
        <v>117</v>
      </c>
      <c r="E1" s="118" t="s">
        <v>119</v>
      </c>
    </row>
    <row r="2" spans="1:5" x14ac:dyDescent="0.2">
      <c r="A2" s="89">
        <f t="shared" ref="A2:A47" si="0">1+A1</f>
        <v>1</v>
      </c>
      <c r="B2" s="79" t="str">
        <f>T!B166</f>
        <v>RENERS BRUNO</v>
      </c>
      <c r="C2" s="81">
        <f>T!AS166</f>
        <v>219.84615384615384</v>
      </c>
      <c r="D2" s="116">
        <v>197</v>
      </c>
      <c r="E2" s="120">
        <f>+C2-D2</f>
        <v>22.84615384615384</v>
      </c>
    </row>
    <row r="3" spans="1:5" x14ac:dyDescent="0.2">
      <c r="A3" s="89">
        <f t="shared" si="0"/>
        <v>2</v>
      </c>
      <c r="B3" s="79" t="str">
        <f>T!B3</f>
        <v>NAZZANI GERARD</v>
      </c>
      <c r="C3" s="81">
        <f>T!AS3</f>
        <v>210.07692307692307</v>
      </c>
      <c r="D3" s="116">
        <v>193</v>
      </c>
      <c r="E3" s="120">
        <f>+C3-D3</f>
        <v>17.076923076923066</v>
      </c>
    </row>
    <row r="4" spans="1:5" x14ac:dyDescent="0.2">
      <c r="A4" s="89">
        <f t="shared" si="0"/>
        <v>3</v>
      </c>
      <c r="B4" s="79" t="str">
        <f>T!B5</f>
        <v>ROCHER JOEL</v>
      </c>
      <c r="C4" s="81">
        <f>T!AS5</f>
        <v>204.38461538461539</v>
      </c>
      <c r="D4" s="116">
        <v>188</v>
      </c>
      <c r="E4" s="120">
        <f>+C4-D4</f>
        <v>16.384615384615387</v>
      </c>
    </row>
    <row r="5" spans="1:5" x14ac:dyDescent="0.2">
      <c r="A5" s="89">
        <f t="shared" si="0"/>
        <v>4</v>
      </c>
      <c r="B5" s="79" t="str">
        <f>T!B36</f>
        <v>JAMBON FLORIAN</v>
      </c>
      <c r="C5" s="81">
        <f>T!AS36</f>
        <v>204.30769230769232</v>
      </c>
      <c r="D5" s="116">
        <v>196</v>
      </c>
      <c r="E5" s="119">
        <f>+C5-D5</f>
        <v>8.3076923076923208</v>
      </c>
    </row>
    <row r="6" spans="1:5" x14ac:dyDescent="0.2">
      <c r="A6" s="89">
        <f t="shared" si="0"/>
        <v>5</v>
      </c>
      <c r="B6" s="79" t="str">
        <f>T!B149</f>
        <v>CHIABODO PATRICK</v>
      </c>
      <c r="C6" s="81">
        <f>T!AS149</f>
        <v>202.46153846153845</v>
      </c>
      <c r="D6" s="116">
        <v>188</v>
      </c>
      <c r="E6" s="120">
        <f>+C6-D6</f>
        <v>14.461538461538453</v>
      </c>
    </row>
    <row r="7" spans="1:5" x14ac:dyDescent="0.2">
      <c r="A7" s="89">
        <f t="shared" si="0"/>
        <v>6</v>
      </c>
      <c r="B7" s="79" t="str">
        <f>T!B148</f>
        <v>ROUX JACQUES</v>
      </c>
      <c r="C7" s="81">
        <f>T!AS148</f>
        <v>200.07692307692307</v>
      </c>
      <c r="D7" s="116">
        <v>184</v>
      </c>
      <c r="E7" s="120">
        <f>+C7-D7</f>
        <v>16.076923076923066</v>
      </c>
    </row>
    <row r="8" spans="1:5" x14ac:dyDescent="0.2">
      <c r="A8" s="89">
        <f t="shared" si="0"/>
        <v>7</v>
      </c>
      <c r="B8" s="79" t="str">
        <f>T!B214</f>
        <v>RICARD NICOLAS</v>
      </c>
      <c r="C8" s="81">
        <f>T!AS214</f>
        <v>197.23076923076923</v>
      </c>
      <c r="D8" s="116">
        <v>176</v>
      </c>
      <c r="E8" s="120">
        <f>+C8-D8</f>
        <v>21.230769230769226</v>
      </c>
    </row>
    <row r="9" spans="1:5" x14ac:dyDescent="0.2">
      <c r="A9" s="89">
        <f t="shared" si="0"/>
        <v>8</v>
      </c>
      <c r="B9" s="79" t="str">
        <f>T!B117</f>
        <v>GABEL DOMINIQUE</v>
      </c>
      <c r="C9" s="81">
        <f>T!AS117</f>
        <v>196.61538461538461</v>
      </c>
      <c r="D9" s="116">
        <v>182</v>
      </c>
      <c r="E9" s="117">
        <f>+C9-D9</f>
        <v>14.615384615384613</v>
      </c>
    </row>
    <row r="10" spans="1:5" x14ac:dyDescent="0.2">
      <c r="A10" s="89">
        <f t="shared" si="0"/>
        <v>9</v>
      </c>
      <c r="B10" s="79" t="str">
        <f>T!B215</f>
        <v>VAILLANT SEBASTIEN</v>
      </c>
      <c r="C10" s="81">
        <f>T!AS215</f>
        <v>196.07692307692307</v>
      </c>
      <c r="D10" s="116">
        <v>171</v>
      </c>
      <c r="E10" s="120">
        <f>+C10-D10</f>
        <v>25.076923076923066</v>
      </c>
    </row>
    <row r="11" spans="1:5" x14ac:dyDescent="0.2">
      <c r="A11" s="89">
        <f t="shared" si="0"/>
        <v>10</v>
      </c>
      <c r="B11" s="79" t="str">
        <f>T!B164</f>
        <v>PINSON ERIC</v>
      </c>
      <c r="C11" s="81">
        <f>T!AS164</f>
        <v>195</v>
      </c>
      <c r="D11" s="116">
        <v>204</v>
      </c>
      <c r="E11" s="121">
        <f>+C11-D11</f>
        <v>-9</v>
      </c>
    </row>
    <row r="12" spans="1:5" x14ac:dyDescent="0.2">
      <c r="A12" s="89">
        <f t="shared" si="0"/>
        <v>11</v>
      </c>
      <c r="B12" s="79" t="str">
        <f>T!B165</f>
        <v>TOURBIER FREDERIC</v>
      </c>
      <c r="C12" s="81">
        <f>T!AS165</f>
        <v>193</v>
      </c>
      <c r="D12" s="116">
        <v>184</v>
      </c>
      <c r="E12" s="119">
        <f>+C12-D12</f>
        <v>9</v>
      </c>
    </row>
    <row r="13" spans="1:5" x14ac:dyDescent="0.2">
      <c r="A13" s="89">
        <f t="shared" si="0"/>
        <v>12</v>
      </c>
      <c r="B13" s="79" t="str">
        <f>T!B22</f>
        <v>MACQUAIRE PASCAL</v>
      </c>
      <c r="C13" s="81">
        <f>T!AS22</f>
        <v>190.92307692307693</v>
      </c>
      <c r="D13" s="116">
        <v>176</v>
      </c>
      <c r="E13" s="120">
        <f>+C13-D13</f>
        <v>14.923076923076934</v>
      </c>
    </row>
    <row r="14" spans="1:5" x14ac:dyDescent="0.2">
      <c r="A14" s="89">
        <f t="shared" si="0"/>
        <v>13</v>
      </c>
      <c r="B14" s="79" t="str">
        <f>T!B181</f>
        <v>GARNIER BERNARD</v>
      </c>
      <c r="C14" s="81">
        <f>T!AS181</f>
        <v>190.84615384615384</v>
      </c>
      <c r="D14" s="116">
        <v>162</v>
      </c>
      <c r="E14" s="120">
        <f>+C14-D14</f>
        <v>28.84615384615384</v>
      </c>
    </row>
    <row r="15" spans="1:5" x14ac:dyDescent="0.2">
      <c r="A15" s="89">
        <f t="shared" si="0"/>
        <v>14</v>
      </c>
      <c r="B15" s="79" t="str">
        <f>T!B53</f>
        <v>FROLOFF ROGER</v>
      </c>
      <c r="C15" s="81">
        <f>T!AS53</f>
        <v>190.23076923076923</v>
      </c>
      <c r="D15" s="116">
        <v>189</v>
      </c>
      <c r="E15" s="119">
        <f>+C15-D15</f>
        <v>1.2307692307692264</v>
      </c>
    </row>
    <row r="16" spans="1:5" x14ac:dyDescent="0.2">
      <c r="A16" s="89">
        <f t="shared" si="0"/>
        <v>15</v>
      </c>
      <c r="B16" s="79" t="str">
        <f>T!B150</f>
        <v>DUMOLEYN PATRICK</v>
      </c>
      <c r="C16" s="81">
        <f>T!AS150</f>
        <v>189.53846153846155</v>
      </c>
      <c r="D16" s="116">
        <v>184</v>
      </c>
      <c r="E16" s="122">
        <f>+C16-D16</f>
        <v>5.5384615384615472</v>
      </c>
    </row>
    <row r="17" spans="1:5" x14ac:dyDescent="0.2">
      <c r="A17" s="89">
        <f t="shared" si="0"/>
        <v>16</v>
      </c>
      <c r="B17" s="79" t="str">
        <f>T!B180</f>
        <v>GARNIER STEPHANE</v>
      </c>
      <c r="C17" s="81">
        <f>T!AS180</f>
        <v>187</v>
      </c>
      <c r="D17" s="116">
        <v>184</v>
      </c>
      <c r="E17" s="119">
        <f>+C17-D17</f>
        <v>3</v>
      </c>
    </row>
    <row r="18" spans="1:5" x14ac:dyDescent="0.2">
      <c r="A18" s="89">
        <f t="shared" si="0"/>
        <v>17</v>
      </c>
      <c r="B18" s="79" t="str">
        <f>T!B199</f>
        <v>BORNET SYLVIE</v>
      </c>
      <c r="C18" s="81">
        <f>T!AS199</f>
        <v>186.15384615384616</v>
      </c>
      <c r="D18" s="116">
        <v>175</v>
      </c>
      <c r="E18" s="120">
        <f>+C18-D18</f>
        <v>11.15384615384616</v>
      </c>
    </row>
    <row r="19" spans="1:5" x14ac:dyDescent="0.2">
      <c r="A19" s="89">
        <f t="shared" si="0"/>
        <v>18</v>
      </c>
      <c r="B19" s="79" t="str">
        <f>T!B52</f>
        <v>REMONDIN JACKY</v>
      </c>
      <c r="C19" s="81">
        <f>T!AS52</f>
        <v>184.23076923076923</v>
      </c>
      <c r="D19" s="116">
        <v>177</v>
      </c>
      <c r="E19" s="119">
        <f>+C19-D19</f>
        <v>7.2307692307692264</v>
      </c>
    </row>
    <row r="20" spans="1:5" x14ac:dyDescent="0.2">
      <c r="A20" s="89">
        <f t="shared" si="0"/>
        <v>19</v>
      </c>
      <c r="B20" s="79" t="str">
        <f>T!B70</f>
        <v>ROUCHON XAVIER</v>
      </c>
      <c r="C20" s="81">
        <f>T!AS70</f>
        <v>184.23076923076923</v>
      </c>
      <c r="D20" s="116">
        <v>183</v>
      </c>
      <c r="E20" s="119">
        <f>+C20-D20</f>
        <v>1.2307692307692264</v>
      </c>
    </row>
    <row r="21" spans="1:5" x14ac:dyDescent="0.2">
      <c r="A21" s="89">
        <f t="shared" si="0"/>
        <v>20</v>
      </c>
      <c r="B21" s="79" t="str">
        <f>T!B101</f>
        <v>NKONGE JOANITA</v>
      </c>
      <c r="C21" s="81">
        <f>T!AS101</f>
        <v>184.15384615384616</v>
      </c>
      <c r="D21" s="116">
        <v>168</v>
      </c>
      <c r="E21" s="120">
        <f>+C21-D21</f>
        <v>16.15384615384616</v>
      </c>
    </row>
    <row r="22" spans="1:5" x14ac:dyDescent="0.2">
      <c r="A22" s="89">
        <f t="shared" si="0"/>
        <v>21</v>
      </c>
      <c r="B22" s="79" t="str">
        <f>T!B87</f>
        <v>DAYRET NICOLAS</v>
      </c>
      <c r="C22" s="81">
        <f>T!AS87</f>
        <v>181.81818181818181</v>
      </c>
      <c r="D22" s="116">
        <v>168</v>
      </c>
      <c r="E22" s="119">
        <f>+C22-D22</f>
        <v>13.818181818181813</v>
      </c>
    </row>
    <row r="23" spans="1:5" x14ac:dyDescent="0.2">
      <c r="A23" s="89">
        <f t="shared" si="0"/>
        <v>22</v>
      </c>
      <c r="B23" s="79" t="str">
        <f>T!B4</f>
        <v>LA FOURNIERE MICHEL</v>
      </c>
      <c r="C23" s="81">
        <f>T!AS4</f>
        <v>180.23076923076923</v>
      </c>
      <c r="D23" s="116">
        <v>180</v>
      </c>
      <c r="E23" s="119">
        <f>+C23-D23</f>
        <v>0.2307692307692264</v>
      </c>
    </row>
    <row r="24" spans="1:5" x14ac:dyDescent="0.2">
      <c r="A24" s="89">
        <f t="shared" si="0"/>
        <v>23</v>
      </c>
      <c r="B24" s="79" t="str">
        <f>T!B51</f>
        <v>NGUYEN JEAN</v>
      </c>
      <c r="C24" s="81">
        <f>T!AS51</f>
        <v>178.15384615384616</v>
      </c>
      <c r="D24" s="116">
        <v>172</v>
      </c>
      <c r="E24" s="120">
        <f>+C24-D24</f>
        <v>6.1538461538461604</v>
      </c>
    </row>
    <row r="25" spans="1:5" x14ac:dyDescent="0.2">
      <c r="A25" s="89">
        <f t="shared" si="0"/>
        <v>24</v>
      </c>
      <c r="B25" s="79" t="str">
        <f>T!B102</f>
        <v>BECHADE FREDERIC</v>
      </c>
      <c r="C25" s="81">
        <f>T!AS102</f>
        <v>177.92307692307693</v>
      </c>
      <c r="D25" s="116">
        <v>175</v>
      </c>
      <c r="E25" s="119">
        <f>+C25-D25</f>
        <v>2.923076923076934</v>
      </c>
    </row>
    <row r="26" spans="1:5" x14ac:dyDescent="0.2">
      <c r="A26" s="89">
        <f t="shared" si="0"/>
        <v>25</v>
      </c>
      <c r="B26" s="79" t="str">
        <f>T!B198</f>
        <v>ARNAULT DOMINIQUE</v>
      </c>
      <c r="C26" s="81">
        <f>T!AS198</f>
        <v>175.55555555555554</v>
      </c>
      <c r="D26" s="116">
        <v>162</v>
      </c>
      <c r="E26" s="120">
        <f>+C26-D26</f>
        <v>13.555555555555543</v>
      </c>
    </row>
    <row r="27" spans="1:5" x14ac:dyDescent="0.2">
      <c r="A27" s="89">
        <f t="shared" si="0"/>
        <v>26</v>
      </c>
      <c r="B27" s="79" t="str">
        <f>T!B182</f>
        <v>TRAVERT CHRISTIAN</v>
      </c>
      <c r="C27" s="81">
        <f>T!AS182</f>
        <v>174.23076923076923</v>
      </c>
      <c r="D27" s="116">
        <v>177</v>
      </c>
      <c r="E27" s="121">
        <f>+C27-D27</f>
        <v>-2.7692307692307736</v>
      </c>
    </row>
    <row r="28" spans="1:5" x14ac:dyDescent="0.2">
      <c r="A28" s="89">
        <f t="shared" si="0"/>
        <v>27</v>
      </c>
      <c r="B28" s="79" t="str">
        <f>T!B116</f>
        <v>POUECH MYRIAM</v>
      </c>
      <c r="C28" s="81">
        <f>T!AS116</f>
        <v>172.38461538461539</v>
      </c>
      <c r="D28" s="116">
        <v>168</v>
      </c>
      <c r="E28" s="119">
        <f>+C28-D28</f>
        <v>4.3846153846153868</v>
      </c>
    </row>
    <row r="29" spans="1:5" x14ac:dyDescent="0.2">
      <c r="A29" s="89">
        <f t="shared" si="0"/>
        <v>28</v>
      </c>
      <c r="B29" s="79" t="str">
        <f>T!B100</f>
        <v>SAINCE DANIEL</v>
      </c>
      <c r="C29" s="81">
        <f>T!AS100</f>
        <v>170.84615384615384</v>
      </c>
      <c r="D29" s="116">
        <v>165</v>
      </c>
      <c r="E29" s="119">
        <f>+C29-D29</f>
        <v>5.8461538461538396</v>
      </c>
    </row>
    <row r="30" spans="1:5" x14ac:dyDescent="0.2">
      <c r="A30" s="89">
        <f t="shared" si="0"/>
        <v>29</v>
      </c>
      <c r="B30" s="79" t="str">
        <f>T!B35</f>
        <v>TAFAT LENA</v>
      </c>
      <c r="C30" s="81">
        <f>T!AS35</f>
        <v>170.76923076923077</v>
      </c>
      <c r="D30" s="116">
        <v>166</v>
      </c>
      <c r="E30" s="119">
        <f>+C30-D30</f>
        <v>4.7692307692307736</v>
      </c>
    </row>
    <row r="31" spans="1:5" x14ac:dyDescent="0.2">
      <c r="A31" s="89">
        <f t="shared" si="0"/>
        <v>30</v>
      </c>
      <c r="B31" s="79" t="str">
        <f>T!B21</f>
        <v>DUTREUIL JACQUES</v>
      </c>
      <c r="C31" s="81">
        <f>T!AS21</f>
        <v>170.42857142857142</v>
      </c>
      <c r="D31" s="116">
        <v>180</v>
      </c>
      <c r="E31" s="122">
        <f>+C31-D31</f>
        <v>-9.5714285714285836</v>
      </c>
    </row>
    <row r="32" spans="1:5" x14ac:dyDescent="0.2">
      <c r="A32" s="89">
        <f t="shared" si="0"/>
        <v>31</v>
      </c>
      <c r="B32" s="79" t="str">
        <f>T!B68</f>
        <v>BAUDILLON PHILIPPE</v>
      </c>
      <c r="C32" s="81">
        <f>T!AS68</f>
        <v>170.23076923076923</v>
      </c>
      <c r="D32" s="116">
        <v>166</v>
      </c>
      <c r="E32" s="119">
        <f>+C32-D32</f>
        <v>4.2307692307692264</v>
      </c>
    </row>
    <row r="33" spans="1:5" x14ac:dyDescent="0.2">
      <c r="A33" s="89">
        <f t="shared" si="0"/>
        <v>32</v>
      </c>
      <c r="B33" s="79" t="str">
        <f>T!B19</f>
        <v>MOTTA PIERRE</v>
      </c>
      <c r="C33" s="81">
        <f>T!AS19</f>
        <v>169.5</v>
      </c>
      <c r="D33" s="116">
        <v>176</v>
      </c>
      <c r="E33" s="119">
        <f>+C33-D33</f>
        <v>-6.5</v>
      </c>
    </row>
    <row r="34" spans="1:5" x14ac:dyDescent="0.2">
      <c r="A34" s="89">
        <f t="shared" si="0"/>
        <v>33</v>
      </c>
      <c r="B34" s="79" t="str">
        <f>T!B134</f>
        <v>LASKI PATRICK</v>
      </c>
      <c r="C34" s="81">
        <f>T!AS134</f>
        <v>168.69230769230768</v>
      </c>
      <c r="D34" s="116">
        <v>161</v>
      </c>
      <c r="E34" s="119">
        <f>+C34-D34</f>
        <v>7.6923076923076792</v>
      </c>
    </row>
    <row r="35" spans="1:5" x14ac:dyDescent="0.2">
      <c r="A35" s="89">
        <f t="shared" si="0"/>
        <v>34</v>
      </c>
      <c r="B35" s="79" t="str">
        <f>T!B20</f>
        <v>DISPAGNE JEAN LOUIS</v>
      </c>
      <c r="C35" s="81">
        <f>T!AS20</f>
        <v>168.30769230769232</v>
      </c>
      <c r="D35" s="116">
        <v>163</v>
      </c>
      <c r="E35" s="122">
        <f>+C35-D35</f>
        <v>5.3076923076923208</v>
      </c>
    </row>
    <row r="36" spans="1:5" x14ac:dyDescent="0.2">
      <c r="A36" s="89">
        <f t="shared" si="0"/>
        <v>35</v>
      </c>
      <c r="B36" s="79" t="str">
        <f>T!B132</f>
        <v>SUBACCHI CLAUDINE</v>
      </c>
      <c r="C36" s="81">
        <f>T!AS132</f>
        <v>168.23076923076923</v>
      </c>
      <c r="D36" s="116">
        <v>162</v>
      </c>
      <c r="E36" s="119">
        <f>+C36-D36</f>
        <v>6.2307692307692264</v>
      </c>
    </row>
    <row r="37" spans="1:5" x14ac:dyDescent="0.2">
      <c r="A37" s="89">
        <f t="shared" si="0"/>
        <v>36</v>
      </c>
      <c r="B37" s="79" t="str">
        <f>T!B197</f>
        <v>VITI LYDIA</v>
      </c>
      <c r="C37" s="81">
        <f>T!AS197</f>
        <v>168.14285714285714</v>
      </c>
      <c r="D37" s="116">
        <v>166</v>
      </c>
      <c r="E37" s="119">
        <f>+C37-D37</f>
        <v>2.1428571428571388</v>
      </c>
    </row>
    <row r="38" spans="1:5" x14ac:dyDescent="0.2">
      <c r="A38" s="89">
        <f t="shared" si="0"/>
        <v>37</v>
      </c>
      <c r="B38" s="79" t="str">
        <f>T!B86</f>
        <v>LAUNOY PATRICK</v>
      </c>
      <c r="C38" s="81">
        <f>T!AS86</f>
        <v>167</v>
      </c>
      <c r="D38" s="116">
        <v>157</v>
      </c>
      <c r="E38" s="119">
        <f>+C38-D38</f>
        <v>10</v>
      </c>
    </row>
    <row r="39" spans="1:5" x14ac:dyDescent="0.2">
      <c r="A39" s="89">
        <f t="shared" si="0"/>
        <v>38</v>
      </c>
      <c r="B39" s="79" t="str">
        <f>T!B133</f>
        <v>SUBACCHI MICHEL</v>
      </c>
      <c r="C39" s="81">
        <f>T!AS133</f>
        <v>164.23076923076923</v>
      </c>
      <c r="D39" s="116">
        <v>164</v>
      </c>
      <c r="E39" s="119">
        <f>+C39-D39</f>
        <v>0.2307692307692264</v>
      </c>
    </row>
    <row r="40" spans="1:5" x14ac:dyDescent="0.2">
      <c r="A40" s="89">
        <f t="shared" si="0"/>
        <v>39</v>
      </c>
      <c r="B40" s="79" t="str">
        <f>T!B196</f>
        <v>GOSSART SYLVIE</v>
      </c>
      <c r="C40" s="81">
        <f>T!AS196</f>
        <v>164.2</v>
      </c>
      <c r="D40" s="116">
        <v>158</v>
      </c>
      <c r="E40" s="120">
        <f>+C40-D40</f>
        <v>6.1999999999999886</v>
      </c>
    </row>
    <row r="41" spans="1:5" x14ac:dyDescent="0.2">
      <c r="A41" s="89">
        <f t="shared" si="0"/>
        <v>40</v>
      </c>
      <c r="B41" s="79" t="str">
        <f>T!B37</f>
        <v>JAMBON PHILIPPE</v>
      </c>
      <c r="C41" s="81">
        <f>T!AS37</f>
        <v>163.46153846153845</v>
      </c>
      <c r="D41" s="116">
        <v>173</v>
      </c>
      <c r="E41" s="121">
        <f>+C41-D41</f>
        <v>-9.5384615384615472</v>
      </c>
    </row>
    <row r="42" spans="1:5" x14ac:dyDescent="0.2">
      <c r="A42" s="89">
        <f t="shared" si="0"/>
        <v>41</v>
      </c>
      <c r="B42" s="79" t="str">
        <f>T!B213</f>
        <v>RICARD ALEXANDRA</v>
      </c>
      <c r="C42" s="81">
        <f>T!AS213</f>
        <v>159.84615384615384</v>
      </c>
      <c r="D42" s="116">
        <v>150</v>
      </c>
      <c r="E42" s="120">
        <f>+C42-D42</f>
        <v>9.8461538461538396</v>
      </c>
    </row>
    <row r="43" spans="1:5" x14ac:dyDescent="0.2">
      <c r="A43" s="89">
        <f t="shared" si="0"/>
        <v>42</v>
      </c>
      <c r="B43" s="79" t="str">
        <f>T!B69</f>
        <v>FAUCONNIER ALAIN</v>
      </c>
      <c r="C43" s="81">
        <f>T!AS69</f>
        <v>156.53846153846155</v>
      </c>
      <c r="D43" s="116">
        <v>166</v>
      </c>
      <c r="E43" s="122">
        <f>+C43-D43</f>
        <v>-9.4615384615384528</v>
      </c>
    </row>
    <row r="44" spans="1:5" x14ac:dyDescent="0.2">
      <c r="A44" s="89">
        <f t="shared" si="0"/>
        <v>43</v>
      </c>
      <c r="B44" s="79" t="str">
        <f>T!B85</f>
        <v>FRANCOIS CHRISTIAN</v>
      </c>
      <c r="C44" s="81">
        <f>T!AS85</f>
        <v>156.4</v>
      </c>
      <c r="D44" s="116">
        <v>162</v>
      </c>
      <c r="E44" s="122">
        <f>+C44-D44</f>
        <v>-5.5999999999999943</v>
      </c>
    </row>
    <row r="45" spans="1:5" x14ac:dyDescent="0.2">
      <c r="A45" s="89">
        <f t="shared" si="0"/>
        <v>44</v>
      </c>
      <c r="B45" s="79" t="str">
        <f>T!B118</f>
        <v>STUBBE PATRICK</v>
      </c>
      <c r="C45" s="81">
        <f>T!AS118</f>
        <v>149.23076923076923</v>
      </c>
      <c r="D45" s="116">
        <v>163</v>
      </c>
      <c r="E45" s="121">
        <f>+C45-D45</f>
        <v>-13.769230769230774</v>
      </c>
    </row>
    <row r="46" spans="1:5" x14ac:dyDescent="0.2">
      <c r="A46" s="89">
        <f t="shared" si="0"/>
        <v>45</v>
      </c>
      <c r="B46" s="79" t="str">
        <f>T!B88</f>
        <v>GUILLOU DIDIER</v>
      </c>
      <c r="C46" s="81">
        <f>T!AS88</f>
        <v>139.75</v>
      </c>
      <c r="D46" s="116">
        <v>133</v>
      </c>
      <c r="E46" s="121">
        <f>+C46-D46</f>
        <v>6.75</v>
      </c>
    </row>
    <row r="47" spans="1:5" x14ac:dyDescent="0.2">
      <c r="A47" s="89">
        <f t="shared" si="0"/>
        <v>46</v>
      </c>
      <c r="B47" s="79" t="str">
        <f>T!B183</f>
        <v>POIAS MICHEL</v>
      </c>
      <c r="C47" s="81">
        <f>T!AS183</f>
        <v>0</v>
      </c>
      <c r="E47" s="119">
        <f>+C47-D47</f>
        <v>0</v>
      </c>
    </row>
    <row r="49" spans="5:5" x14ac:dyDescent="0.2">
      <c r="E49" s="118">
        <f>SUM(E2:E47)/46</f>
        <v>6.4888581225537703</v>
      </c>
    </row>
  </sheetData>
  <sortState ref="B2:E47">
    <sortCondition descending="1" ref="C2:C47"/>
  </sortState>
  <phoneticPr fontId="3" type="noConversion"/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Detail_Match</vt:lpstr>
      <vt:lpstr>Calendrier</vt:lpstr>
      <vt:lpstr>T</vt:lpstr>
      <vt:lpstr>Equipe</vt:lpstr>
      <vt:lpstr>Joueurs</vt:lpstr>
      <vt:lpstr>Equipe!Zone_d_impression</vt:lpstr>
      <vt:lpstr>Joueurs!Zone_d_impression</vt:lpstr>
    </vt:vector>
  </TitlesOfParts>
  <Manager/>
  <Company>Bowling de la Matène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M-A Buttery</dc:creator>
  <cp:keywords/>
  <dc:description/>
  <cp:lastModifiedBy>Staff</cp:lastModifiedBy>
  <cp:lastPrinted>2015-07-04T18:32:14Z</cp:lastPrinted>
  <dcterms:created xsi:type="dcterms:W3CDTF">2011-09-22T13:39:09Z</dcterms:created>
  <dcterms:modified xsi:type="dcterms:W3CDTF">2018-01-13T19:53:54Z</dcterms:modified>
  <cp:category/>
</cp:coreProperties>
</file>